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codeName="ThisWorkbook"/>
  <mc:AlternateContent xmlns:mc="http://schemas.openxmlformats.org/markup-compatibility/2006">
    <mc:Choice Requires="x15">
      <x15ac:absPath xmlns:x15ac="http://schemas.microsoft.com/office/spreadsheetml/2010/11/ac" url="https://gccprod-my.sharepoint.com/personal/jeremy_chan_moh_gov_sg1/Documents/Downloads/"/>
    </mc:Choice>
  </mc:AlternateContent>
  <xr:revisionPtr revIDLastSave="86" documentId="13_ncr:1_{614CD562-5481-4DE2-B3C3-E652DB7E2E4A}" xr6:coauthVersionLast="47" xr6:coauthVersionMax="47" xr10:uidLastSave="{43AA36CD-D28A-4AE5-8DB7-07BF671B19A4}"/>
  <bookViews>
    <workbookView xWindow="28680" yWindow="-120" windowWidth="29040" windowHeight="15720" tabRatio="745" xr2:uid="{00000000-000D-0000-FFFF-FFFF00000000}"/>
  </bookViews>
  <sheets>
    <sheet name="Instructions" sheetId="12" r:id="rId1"/>
    <sheet name="Appraisers" sheetId="1" r:id="rId2"/>
    <sheet name="Summary Results" sheetId="13" r:id="rId3"/>
    <sheet name="Full Results" sheetId="9" state="hidden" r:id="rId4"/>
    <sheet name="Overall Inter rater comp" sheetId="10"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54" i="9" l="1"/>
  <c r="Z54" i="9"/>
  <c r="Y54" i="9"/>
  <c r="X54" i="9"/>
  <c r="W54" i="9"/>
  <c r="V54" i="9"/>
  <c r="U54" i="9"/>
  <c r="T54" i="9"/>
  <c r="S54" i="9"/>
  <c r="R54" i="9"/>
  <c r="Q54" i="9"/>
  <c r="P54" i="9"/>
  <c r="O54" i="9"/>
  <c r="N54" i="9"/>
  <c r="M54" i="9"/>
  <c r="L54" i="9"/>
  <c r="K54" i="9"/>
  <c r="J54" i="9"/>
  <c r="I54" i="9"/>
  <c r="H54" i="9"/>
  <c r="G54" i="9"/>
  <c r="F54" i="9"/>
  <c r="E54" i="9"/>
  <c r="D54" i="9"/>
  <c r="C54" i="9"/>
  <c r="B54" i="9"/>
  <c r="A54" i="9"/>
  <c r="AA53" i="9"/>
  <c r="Z53" i="9"/>
  <c r="Y53" i="9"/>
  <c r="X53" i="9"/>
  <c r="W53" i="9"/>
  <c r="V53" i="9"/>
  <c r="U53" i="9"/>
  <c r="T53" i="9"/>
  <c r="S53" i="9"/>
  <c r="R53" i="9"/>
  <c r="Q53" i="9"/>
  <c r="P53" i="9"/>
  <c r="O53" i="9"/>
  <c r="N53" i="9"/>
  <c r="M53" i="9"/>
  <c r="L53" i="9"/>
  <c r="K53" i="9"/>
  <c r="J53" i="9"/>
  <c r="I53" i="9"/>
  <c r="H53" i="9"/>
  <c r="G53" i="9"/>
  <c r="F53" i="9"/>
  <c r="E53" i="9"/>
  <c r="D53" i="9"/>
  <c r="C53" i="9"/>
  <c r="B53" i="9"/>
  <c r="A53" i="9"/>
  <c r="AA52" i="9"/>
  <c r="Z52" i="9"/>
  <c r="Y52" i="9"/>
  <c r="X52" i="9"/>
  <c r="W52" i="9"/>
  <c r="V52" i="9"/>
  <c r="U52" i="9"/>
  <c r="T52" i="9"/>
  <c r="S52" i="9"/>
  <c r="R52" i="9"/>
  <c r="Q52" i="9"/>
  <c r="P52" i="9"/>
  <c r="O52" i="9"/>
  <c r="N52" i="9"/>
  <c r="M52" i="9"/>
  <c r="L52" i="9"/>
  <c r="K52" i="9"/>
  <c r="J52" i="9"/>
  <c r="I52" i="9"/>
  <c r="H52" i="9"/>
  <c r="G52" i="9"/>
  <c r="F52" i="9"/>
  <c r="E52" i="9"/>
  <c r="D52" i="9"/>
  <c r="C52" i="9"/>
  <c r="B52" i="9"/>
  <c r="A52" i="9"/>
  <c r="AA51" i="9"/>
  <c r="Z51" i="9"/>
  <c r="Y51" i="9"/>
  <c r="X51" i="9"/>
  <c r="W51" i="9"/>
  <c r="V51" i="9"/>
  <c r="U51" i="9"/>
  <c r="T51" i="9"/>
  <c r="S51" i="9"/>
  <c r="R51" i="9"/>
  <c r="Q51" i="9"/>
  <c r="P51" i="9"/>
  <c r="O51" i="9"/>
  <c r="N51" i="9"/>
  <c r="M51" i="9"/>
  <c r="L51" i="9"/>
  <c r="K51" i="9"/>
  <c r="J51" i="9"/>
  <c r="I51" i="9"/>
  <c r="H51" i="9"/>
  <c r="G51" i="9"/>
  <c r="F51" i="9"/>
  <c r="E51" i="9"/>
  <c r="D51" i="9"/>
  <c r="C51" i="9"/>
  <c r="B51" i="9"/>
  <c r="A51" i="9"/>
  <c r="AA50" i="9"/>
  <c r="Z50" i="9"/>
  <c r="Y50" i="9"/>
  <c r="X50" i="9"/>
  <c r="W50" i="9"/>
  <c r="V50" i="9"/>
  <c r="U50" i="9"/>
  <c r="T50" i="9"/>
  <c r="S50" i="9"/>
  <c r="R50" i="9"/>
  <c r="Q50" i="9"/>
  <c r="P50" i="9"/>
  <c r="O50" i="9"/>
  <c r="N50" i="9"/>
  <c r="M50" i="9"/>
  <c r="L50" i="9"/>
  <c r="K50" i="9"/>
  <c r="J50" i="9"/>
  <c r="I50" i="9"/>
  <c r="H50" i="9"/>
  <c r="G50" i="9"/>
  <c r="F50" i="9"/>
  <c r="E50" i="9"/>
  <c r="D50" i="9"/>
  <c r="C50" i="9"/>
  <c r="B50" i="9"/>
  <c r="A50" i="9"/>
  <c r="AA49" i="9"/>
  <c r="Z49" i="9"/>
  <c r="Y49" i="9"/>
  <c r="X49" i="9"/>
  <c r="W49" i="9"/>
  <c r="V49" i="9"/>
  <c r="U49" i="9"/>
  <c r="T49" i="9"/>
  <c r="S49" i="9"/>
  <c r="R49" i="9"/>
  <c r="Q49" i="9"/>
  <c r="P49" i="9"/>
  <c r="O49" i="9"/>
  <c r="N49" i="9"/>
  <c r="M49" i="9"/>
  <c r="L49" i="9"/>
  <c r="K49" i="9"/>
  <c r="J49" i="9"/>
  <c r="I49" i="9"/>
  <c r="H49" i="9"/>
  <c r="G49" i="9"/>
  <c r="F49" i="9"/>
  <c r="E49" i="9"/>
  <c r="D49" i="9"/>
  <c r="C49" i="9"/>
  <c r="B49" i="9"/>
  <c r="A49" i="9"/>
  <c r="AA48" i="9"/>
  <c r="Z48" i="9"/>
  <c r="Y48" i="9"/>
  <c r="X48" i="9"/>
  <c r="W48" i="9"/>
  <c r="V48" i="9"/>
  <c r="U48" i="9"/>
  <c r="T48" i="9"/>
  <c r="S48" i="9"/>
  <c r="R48" i="9"/>
  <c r="Q48" i="9"/>
  <c r="P48" i="9"/>
  <c r="O48" i="9"/>
  <c r="N48" i="9"/>
  <c r="M48" i="9"/>
  <c r="L48" i="9"/>
  <c r="K48" i="9"/>
  <c r="J48" i="9"/>
  <c r="I48" i="9"/>
  <c r="H48" i="9"/>
  <c r="G48" i="9"/>
  <c r="F48" i="9"/>
  <c r="E48" i="9"/>
  <c r="AG48" i="9" s="1"/>
  <c r="D48" i="9"/>
  <c r="C48" i="9"/>
  <c r="B48" i="9"/>
  <c r="A48" i="9"/>
  <c r="AA47" i="9"/>
  <c r="Z47" i="9"/>
  <c r="Y47" i="9"/>
  <c r="X47" i="9"/>
  <c r="W47" i="9"/>
  <c r="V47" i="9"/>
  <c r="U47" i="9"/>
  <c r="T47" i="9"/>
  <c r="S47" i="9"/>
  <c r="R47" i="9"/>
  <c r="Q47" i="9"/>
  <c r="P47" i="9"/>
  <c r="O47" i="9"/>
  <c r="N47" i="9"/>
  <c r="M47" i="9"/>
  <c r="L47" i="9"/>
  <c r="K47" i="9"/>
  <c r="J47" i="9"/>
  <c r="I47" i="9"/>
  <c r="H47" i="9"/>
  <c r="G47" i="9"/>
  <c r="F47" i="9"/>
  <c r="E47" i="9"/>
  <c r="D47" i="9"/>
  <c r="C47" i="9"/>
  <c r="B47" i="9"/>
  <c r="A47" i="9"/>
  <c r="AA46" i="9"/>
  <c r="Z46" i="9"/>
  <c r="Y46" i="9"/>
  <c r="X46" i="9"/>
  <c r="W46" i="9"/>
  <c r="V46" i="9"/>
  <c r="U46" i="9"/>
  <c r="T46" i="9"/>
  <c r="S46" i="9"/>
  <c r="R46" i="9"/>
  <c r="Q46" i="9"/>
  <c r="P46" i="9"/>
  <c r="O46" i="9"/>
  <c r="N46" i="9"/>
  <c r="M46" i="9"/>
  <c r="L46" i="9"/>
  <c r="K46" i="9"/>
  <c r="J46" i="9"/>
  <c r="I46" i="9"/>
  <c r="H46" i="9"/>
  <c r="G46" i="9"/>
  <c r="F46" i="9"/>
  <c r="E46" i="9"/>
  <c r="D46" i="9"/>
  <c r="C46" i="9"/>
  <c r="AF46" i="9" s="1"/>
  <c r="B46" i="9"/>
  <c r="A46" i="9"/>
  <c r="AA45" i="9"/>
  <c r="Z45" i="9"/>
  <c r="Y45" i="9"/>
  <c r="X45" i="9"/>
  <c r="W45" i="9"/>
  <c r="V45" i="9"/>
  <c r="U45" i="9"/>
  <c r="T45" i="9"/>
  <c r="S45" i="9"/>
  <c r="R45" i="9"/>
  <c r="Q45" i="9"/>
  <c r="P45" i="9"/>
  <c r="O45" i="9"/>
  <c r="N45" i="9"/>
  <c r="M45" i="9"/>
  <c r="L45" i="9"/>
  <c r="K45" i="9"/>
  <c r="J45" i="9"/>
  <c r="I45" i="9"/>
  <c r="H45" i="9"/>
  <c r="G45" i="9"/>
  <c r="F45" i="9"/>
  <c r="E45" i="9"/>
  <c r="D45" i="9"/>
  <c r="C45" i="9"/>
  <c r="B45" i="9"/>
  <c r="A45" i="9"/>
  <c r="AA44" i="9"/>
  <c r="Z44" i="9"/>
  <c r="Y44" i="9"/>
  <c r="X44" i="9"/>
  <c r="W44" i="9"/>
  <c r="V44" i="9"/>
  <c r="U44" i="9"/>
  <c r="T44" i="9"/>
  <c r="S44" i="9"/>
  <c r="R44" i="9"/>
  <c r="Q44" i="9"/>
  <c r="P44" i="9"/>
  <c r="O44" i="9"/>
  <c r="N44" i="9"/>
  <c r="M44" i="9"/>
  <c r="L44" i="9"/>
  <c r="K44" i="9"/>
  <c r="J44" i="9"/>
  <c r="I44" i="9"/>
  <c r="H44" i="9"/>
  <c r="G44" i="9"/>
  <c r="F44" i="9"/>
  <c r="E44" i="9"/>
  <c r="D44" i="9"/>
  <c r="C44" i="9"/>
  <c r="B44" i="9"/>
  <c r="A44" i="9"/>
  <c r="AA43" i="9"/>
  <c r="Z43" i="9"/>
  <c r="Y43" i="9"/>
  <c r="X43" i="9"/>
  <c r="W43" i="9"/>
  <c r="V43" i="9"/>
  <c r="U43" i="9"/>
  <c r="T43" i="9"/>
  <c r="S43" i="9"/>
  <c r="R43" i="9"/>
  <c r="Q43" i="9"/>
  <c r="P43" i="9"/>
  <c r="O43" i="9"/>
  <c r="N43" i="9"/>
  <c r="M43" i="9"/>
  <c r="L43" i="9"/>
  <c r="K43" i="9"/>
  <c r="J43" i="9"/>
  <c r="I43" i="9"/>
  <c r="H43" i="9"/>
  <c r="G43" i="9"/>
  <c r="F43" i="9"/>
  <c r="E43" i="9"/>
  <c r="D43" i="9"/>
  <c r="C43" i="9"/>
  <c r="B43" i="9"/>
  <c r="A43" i="9"/>
  <c r="AA42" i="9"/>
  <c r="Z42" i="9"/>
  <c r="Y42" i="9"/>
  <c r="X42" i="9"/>
  <c r="W42" i="9"/>
  <c r="V42" i="9"/>
  <c r="U42" i="9"/>
  <c r="T42" i="9"/>
  <c r="S42" i="9"/>
  <c r="R42" i="9"/>
  <c r="Q42" i="9"/>
  <c r="P42" i="9"/>
  <c r="O42" i="9"/>
  <c r="N42" i="9"/>
  <c r="M42" i="9"/>
  <c r="L42" i="9"/>
  <c r="K42" i="9"/>
  <c r="J42" i="9"/>
  <c r="I42" i="9"/>
  <c r="H42" i="9"/>
  <c r="G42" i="9"/>
  <c r="F42" i="9"/>
  <c r="E42" i="9"/>
  <c r="D42" i="9"/>
  <c r="C42" i="9"/>
  <c r="B42" i="9"/>
  <c r="A42" i="9"/>
  <c r="AA41" i="9"/>
  <c r="Z41" i="9"/>
  <c r="Y41" i="9"/>
  <c r="X41" i="9"/>
  <c r="W41" i="9"/>
  <c r="V41" i="9"/>
  <c r="U41" i="9"/>
  <c r="T41" i="9"/>
  <c r="S41" i="9"/>
  <c r="R41" i="9"/>
  <c r="Q41" i="9"/>
  <c r="P41" i="9"/>
  <c r="O41" i="9"/>
  <c r="N41" i="9"/>
  <c r="M41" i="9"/>
  <c r="L41" i="9"/>
  <c r="K41" i="9"/>
  <c r="J41" i="9"/>
  <c r="I41" i="9"/>
  <c r="H41" i="9"/>
  <c r="G41" i="9"/>
  <c r="F41" i="9"/>
  <c r="E41" i="9"/>
  <c r="D41" i="9"/>
  <c r="C41" i="9"/>
  <c r="B41" i="9"/>
  <c r="A41" i="9"/>
  <c r="AA40" i="9"/>
  <c r="Z40" i="9"/>
  <c r="Y40" i="9"/>
  <c r="X40" i="9"/>
  <c r="W40" i="9"/>
  <c r="V40" i="9"/>
  <c r="U40" i="9"/>
  <c r="T40" i="9"/>
  <c r="S40" i="9"/>
  <c r="R40" i="9"/>
  <c r="Q40" i="9"/>
  <c r="P40" i="9"/>
  <c r="O40" i="9"/>
  <c r="N40" i="9"/>
  <c r="M40" i="9"/>
  <c r="L40" i="9"/>
  <c r="K40" i="9"/>
  <c r="J40" i="9"/>
  <c r="I40" i="9"/>
  <c r="H40" i="9"/>
  <c r="G40" i="9"/>
  <c r="F40" i="9"/>
  <c r="E40" i="9"/>
  <c r="AG40" i="9" s="1"/>
  <c r="D40" i="9"/>
  <c r="C40" i="9"/>
  <c r="B40" i="9"/>
  <c r="A40" i="9"/>
  <c r="AA39" i="9"/>
  <c r="Z39" i="9"/>
  <c r="Y39" i="9"/>
  <c r="X39" i="9"/>
  <c r="W39" i="9"/>
  <c r="V39" i="9"/>
  <c r="U39" i="9"/>
  <c r="T39" i="9"/>
  <c r="S39" i="9"/>
  <c r="R39" i="9"/>
  <c r="Q39" i="9"/>
  <c r="P39" i="9"/>
  <c r="O39" i="9"/>
  <c r="N39" i="9"/>
  <c r="M39" i="9"/>
  <c r="L39" i="9"/>
  <c r="K39" i="9"/>
  <c r="J39" i="9"/>
  <c r="I39" i="9"/>
  <c r="H39" i="9"/>
  <c r="G39" i="9"/>
  <c r="F39" i="9"/>
  <c r="E39" i="9"/>
  <c r="D39" i="9"/>
  <c r="C39" i="9"/>
  <c r="B39" i="9"/>
  <c r="A39" i="9"/>
  <c r="AA38" i="9"/>
  <c r="Z38" i="9"/>
  <c r="Y38" i="9"/>
  <c r="X38" i="9"/>
  <c r="W38" i="9"/>
  <c r="V38" i="9"/>
  <c r="U38" i="9"/>
  <c r="T38" i="9"/>
  <c r="S38" i="9"/>
  <c r="R38" i="9"/>
  <c r="Q38" i="9"/>
  <c r="P38" i="9"/>
  <c r="O38" i="9"/>
  <c r="N38" i="9"/>
  <c r="M38" i="9"/>
  <c r="L38" i="9"/>
  <c r="K38" i="9"/>
  <c r="J38" i="9"/>
  <c r="I38" i="9"/>
  <c r="H38" i="9"/>
  <c r="G38" i="9"/>
  <c r="F38" i="9"/>
  <c r="E38" i="9"/>
  <c r="D38" i="9"/>
  <c r="C38" i="9"/>
  <c r="AF38" i="9" s="1"/>
  <c r="B38" i="9"/>
  <c r="A38" i="9"/>
  <c r="AA37" i="9"/>
  <c r="Z37" i="9"/>
  <c r="Y37" i="9"/>
  <c r="X37" i="9"/>
  <c r="W37" i="9"/>
  <c r="V37" i="9"/>
  <c r="U37" i="9"/>
  <c r="T37" i="9"/>
  <c r="S37" i="9"/>
  <c r="R37" i="9"/>
  <c r="Q37" i="9"/>
  <c r="P37" i="9"/>
  <c r="O37" i="9"/>
  <c r="N37" i="9"/>
  <c r="M37" i="9"/>
  <c r="L37" i="9"/>
  <c r="K37" i="9"/>
  <c r="J37" i="9"/>
  <c r="I37" i="9"/>
  <c r="H37" i="9"/>
  <c r="G37" i="9"/>
  <c r="F37" i="9"/>
  <c r="E37" i="9"/>
  <c r="D37" i="9"/>
  <c r="C37" i="9"/>
  <c r="B37" i="9"/>
  <c r="A37" i="9"/>
  <c r="AA36" i="9"/>
  <c r="Z36" i="9"/>
  <c r="Y36" i="9"/>
  <c r="X36" i="9"/>
  <c r="W36" i="9"/>
  <c r="V36" i="9"/>
  <c r="U36" i="9"/>
  <c r="T36" i="9"/>
  <c r="S36" i="9"/>
  <c r="R36" i="9"/>
  <c r="Q36" i="9"/>
  <c r="P36" i="9"/>
  <c r="O36" i="9"/>
  <c r="N36" i="9"/>
  <c r="M36" i="9"/>
  <c r="L36" i="9"/>
  <c r="K36" i="9"/>
  <c r="J36" i="9"/>
  <c r="I36" i="9"/>
  <c r="H36" i="9"/>
  <c r="G36" i="9"/>
  <c r="F36" i="9"/>
  <c r="E36" i="9"/>
  <c r="D36" i="9"/>
  <c r="C36" i="9"/>
  <c r="B36" i="9"/>
  <c r="A36" i="9"/>
  <c r="AA35" i="9"/>
  <c r="Z35" i="9"/>
  <c r="Y35" i="9"/>
  <c r="X35" i="9"/>
  <c r="W35" i="9"/>
  <c r="V35" i="9"/>
  <c r="U35" i="9"/>
  <c r="T35" i="9"/>
  <c r="S35" i="9"/>
  <c r="R35" i="9"/>
  <c r="Q35" i="9"/>
  <c r="P35" i="9"/>
  <c r="O35" i="9"/>
  <c r="N35" i="9"/>
  <c r="M35" i="9"/>
  <c r="L35" i="9"/>
  <c r="K35" i="9"/>
  <c r="J35" i="9"/>
  <c r="I35" i="9"/>
  <c r="H35" i="9"/>
  <c r="G35" i="9"/>
  <c r="F35" i="9"/>
  <c r="E35" i="9"/>
  <c r="D35" i="9"/>
  <c r="C35" i="9"/>
  <c r="B35" i="9"/>
  <c r="A35" i="9"/>
  <c r="AA34" i="9"/>
  <c r="Z34" i="9"/>
  <c r="Y34" i="9"/>
  <c r="X34" i="9"/>
  <c r="W34" i="9"/>
  <c r="V34" i="9"/>
  <c r="U34" i="9"/>
  <c r="T34" i="9"/>
  <c r="S34" i="9"/>
  <c r="R34" i="9"/>
  <c r="Q34" i="9"/>
  <c r="P34" i="9"/>
  <c r="O34" i="9"/>
  <c r="N34" i="9"/>
  <c r="M34" i="9"/>
  <c r="L34" i="9"/>
  <c r="K34" i="9"/>
  <c r="J34" i="9"/>
  <c r="I34" i="9"/>
  <c r="H34" i="9"/>
  <c r="G34" i="9"/>
  <c r="F34" i="9"/>
  <c r="E34" i="9"/>
  <c r="D34" i="9"/>
  <c r="C34" i="9"/>
  <c r="B34" i="9"/>
  <c r="A34" i="9"/>
  <c r="AA33" i="9"/>
  <c r="Z33" i="9"/>
  <c r="Y33" i="9"/>
  <c r="X33" i="9"/>
  <c r="W33" i="9"/>
  <c r="V33" i="9"/>
  <c r="U33" i="9"/>
  <c r="T33" i="9"/>
  <c r="S33" i="9"/>
  <c r="R33" i="9"/>
  <c r="Q33" i="9"/>
  <c r="P33" i="9"/>
  <c r="O33" i="9"/>
  <c r="N33" i="9"/>
  <c r="M33" i="9"/>
  <c r="L33" i="9"/>
  <c r="K33" i="9"/>
  <c r="J33" i="9"/>
  <c r="I33" i="9"/>
  <c r="H33" i="9"/>
  <c r="G33" i="9"/>
  <c r="F33" i="9"/>
  <c r="E33" i="9"/>
  <c r="D33" i="9"/>
  <c r="C33" i="9"/>
  <c r="B33" i="9"/>
  <c r="A33" i="9"/>
  <c r="AA32" i="9"/>
  <c r="Z32" i="9"/>
  <c r="Y32" i="9"/>
  <c r="X32" i="9"/>
  <c r="W32" i="9"/>
  <c r="V32" i="9"/>
  <c r="U32" i="9"/>
  <c r="T32" i="9"/>
  <c r="S32" i="9"/>
  <c r="R32" i="9"/>
  <c r="Q32" i="9"/>
  <c r="P32" i="9"/>
  <c r="O32" i="9"/>
  <c r="N32" i="9"/>
  <c r="M32" i="9"/>
  <c r="L32" i="9"/>
  <c r="K32" i="9"/>
  <c r="J32" i="9"/>
  <c r="I32" i="9"/>
  <c r="H32" i="9"/>
  <c r="G32" i="9"/>
  <c r="F32" i="9"/>
  <c r="E32" i="9"/>
  <c r="D32" i="9"/>
  <c r="C32" i="9"/>
  <c r="B32" i="9"/>
  <c r="A32" i="9"/>
  <c r="AA31" i="9"/>
  <c r="Z31" i="9"/>
  <c r="Y31" i="9"/>
  <c r="X31" i="9"/>
  <c r="W31" i="9"/>
  <c r="V31" i="9"/>
  <c r="U31" i="9"/>
  <c r="T31" i="9"/>
  <c r="S31" i="9"/>
  <c r="R31" i="9"/>
  <c r="Q31" i="9"/>
  <c r="P31" i="9"/>
  <c r="O31" i="9"/>
  <c r="N31" i="9"/>
  <c r="M31" i="9"/>
  <c r="L31" i="9"/>
  <c r="K31" i="9"/>
  <c r="J31" i="9"/>
  <c r="I31" i="9"/>
  <c r="H31" i="9"/>
  <c r="G31" i="9"/>
  <c r="F31" i="9"/>
  <c r="E31" i="9"/>
  <c r="D31" i="9"/>
  <c r="C31" i="9"/>
  <c r="B31" i="9"/>
  <c r="A31" i="9"/>
  <c r="AA30" i="9"/>
  <c r="Z30" i="9"/>
  <c r="Y30" i="9"/>
  <c r="X30" i="9"/>
  <c r="W30" i="9"/>
  <c r="V30" i="9"/>
  <c r="U30" i="9"/>
  <c r="T30" i="9"/>
  <c r="S30" i="9"/>
  <c r="R30" i="9"/>
  <c r="Q30" i="9"/>
  <c r="P30" i="9"/>
  <c r="O30" i="9"/>
  <c r="N30" i="9"/>
  <c r="M30" i="9"/>
  <c r="L30" i="9"/>
  <c r="K30" i="9"/>
  <c r="J30" i="9"/>
  <c r="I30" i="9"/>
  <c r="H30" i="9"/>
  <c r="G30" i="9"/>
  <c r="F30" i="9"/>
  <c r="E30" i="9"/>
  <c r="D30" i="9"/>
  <c r="C30" i="9"/>
  <c r="AE30" i="9" s="1"/>
  <c r="B30" i="9"/>
  <c r="A30" i="9"/>
  <c r="AA29" i="9"/>
  <c r="Z29" i="9"/>
  <c r="Y29" i="9"/>
  <c r="X29" i="9"/>
  <c r="W29" i="9"/>
  <c r="V29" i="9"/>
  <c r="U29" i="9"/>
  <c r="T29" i="9"/>
  <c r="S29" i="9"/>
  <c r="R29" i="9"/>
  <c r="Q29" i="9"/>
  <c r="P29" i="9"/>
  <c r="O29" i="9"/>
  <c r="N29" i="9"/>
  <c r="M29" i="9"/>
  <c r="L29" i="9"/>
  <c r="K29" i="9"/>
  <c r="J29" i="9"/>
  <c r="I29" i="9"/>
  <c r="H29" i="9"/>
  <c r="G29" i="9"/>
  <c r="F29" i="9"/>
  <c r="AD29" i="9" s="1"/>
  <c r="E29" i="9"/>
  <c r="D29" i="9"/>
  <c r="C29" i="9"/>
  <c r="B29" i="9"/>
  <c r="A29" i="9"/>
  <c r="AA4" i="9"/>
  <c r="AF54" i="9" l="1"/>
  <c r="AC51" i="9"/>
  <c r="AH32" i="9"/>
  <c r="AG38" i="9"/>
  <c r="AH30" i="9"/>
  <c r="AI30" i="9" s="1"/>
  <c r="P30" i="13" s="1"/>
  <c r="AE31" i="9"/>
  <c r="AC41" i="9"/>
  <c r="AC49" i="9"/>
  <c r="AE33" i="9"/>
  <c r="AF44" i="9"/>
  <c r="AG54" i="9"/>
  <c r="AG31" i="9"/>
  <c r="AD33" i="9"/>
  <c r="M33" i="13" s="1"/>
  <c r="AG34" i="9"/>
  <c r="AJ34" i="9" s="1"/>
  <c r="AK34" i="9" s="1"/>
  <c r="AL34" i="9" s="1"/>
  <c r="AG36" i="9"/>
  <c r="AF42" i="9"/>
  <c r="AG44" i="9"/>
  <c r="AF50" i="9"/>
  <c r="AG33" i="9"/>
  <c r="AG46" i="9"/>
  <c r="AE29" i="9"/>
  <c r="AC39" i="9"/>
  <c r="AC47" i="9"/>
  <c r="AG30" i="9"/>
  <c r="AJ30" i="9" s="1"/>
  <c r="AK30" i="9" s="1"/>
  <c r="AL30" i="9" s="1"/>
  <c r="AM30" i="9" s="1"/>
  <c r="AN30" i="9" s="1"/>
  <c r="R30" i="13" s="1"/>
  <c r="AF36" i="9"/>
  <c r="AG29" i="9"/>
  <c r="AD31" i="9"/>
  <c r="AE32" i="9"/>
  <c r="AF40" i="9"/>
  <c r="AG42" i="9"/>
  <c r="AJ42" i="9" s="1"/>
  <c r="AF48" i="9"/>
  <c r="AG50" i="9"/>
  <c r="AC35" i="9"/>
  <c r="AC43" i="9"/>
  <c r="AG32" i="9"/>
  <c r="AC37" i="9"/>
  <c r="AC45" i="9"/>
  <c r="AC53" i="9"/>
  <c r="AF52" i="9"/>
  <c r="AG52" i="9"/>
  <c r="AJ32" i="9"/>
  <c r="AK32" i="9" s="1"/>
  <c r="AL32" i="9" s="1"/>
  <c r="AJ48" i="9"/>
  <c r="AK48" i="9" s="1"/>
  <c r="AL48" i="9" s="1"/>
  <c r="AM48" i="9" s="1"/>
  <c r="AN48" i="9" s="1"/>
  <c r="R48" i="13" s="1"/>
  <c r="AH29" i="9"/>
  <c r="AI29" i="9" s="1"/>
  <c r="AD30" i="9"/>
  <c r="AD32" i="9"/>
  <c r="M32" i="13" s="1"/>
  <c r="AH33" i="9"/>
  <c r="AI33" i="9" s="1"/>
  <c r="AG35" i="9"/>
  <c r="AG37" i="9"/>
  <c r="AG39" i="9"/>
  <c r="AG41" i="9"/>
  <c r="AJ41" i="9" s="1"/>
  <c r="AK41" i="9" s="1"/>
  <c r="AL41" i="9" s="1"/>
  <c r="AG43" i="9"/>
  <c r="AG45" i="9"/>
  <c r="AG47" i="9"/>
  <c r="AG49" i="9"/>
  <c r="AG51" i="9"/>
  <c r="AG53" i="9"/>
  <c r="AC34" i="9"/>
  <c r="AC36" i="9"/>
  <c r="AC38" i="9"/>
  <c r="AC40" i="9"/>
  <c r="L40" i="13" s="1"/>
  <c r="AC42" i="9"/>
  <c r="AC44" i="9"/>
  <c r="AC46" i="9"/>
  <c r="AC48" i="9"/>
  <c r="AC50" i="9"/>
  <c r="AC52" i="9"/>
  <c r="L52" i="13" s="1"/>
  <c r="AC54" i="9"/>
  <c r="AH31" i="9"/>
  <c r="AI31" i="9" s="1"/>
  <c r="P31" i="13" s="1"/>
  <c r="AF29" i="9"/>
  <c r="AB30" i="9"/>
  <c r="AF31" i="9"/>
  <c r="AB32" i="9"/>
  <c r="AF32" i="9"/>
  <c r="AB33" i="9"/>
  <c r="AF39" i="9"/>
  <c r="AF41" i="9"/>
  <c r="AF43" i="9"/>
  <c r="AF45" i="9"/>
  <c r="AF47" i="9"/>
  <c r="AF49" i="9"/>
  <c r="AF51" i="9"/>
  <c r="AF53" i="9"/>
  <c r="AF34" i="9"/>
  <c r="N34" i="13" s="1"/>
  <c r="AB34" i="9"/>
  <c r="AE34" i="9"/>
  <c r="AH34" i="9"/>
  <c r="AD34" i="9"/>
  <c r="M34" i="13" s="1"/>
  <c r="AB29" i="9"/>
  <c r="AF30" i="9"/>
  <c r="N30" i="13" s="1"/>
  <c r="AB31" i="9"/>
  <c r="AF33" i="9"/>
  <c r="AF35" i="9"/>
  <c r="AF37" i="9"/>
  <c r="N37" i="13" s="1"/>
  <c r="AC29" i="9"/>
  <c r="AC30" i="9"/>
  <c r="AC31" i="9"/>
  <c r="AC32" i="9"/>
  <c r="AC33" i="9"/>
  <c r="AD35" i="9"/>
  <c r="AH35" i="9"/>
  <c r="AD36" i="9"/>
  <c r="M36" i="13" s="1"/>
  <c r="AH36" i="9"/>
  <c r="AI36" i="9" s="1"/>
  <c r="P36" i="13" s="1"/>
  <c r="AD37" i="9"/>
  <c r="AH37" i="9"/>
  <c r="AI37" i="9" s="1"/>
  <c r="AD38" i="9"/>
  <c r="M38" i="13" s="1"/>
  <c r="AH38" i="9"/>
  <c r="AI38" i="9" s="1"/>
  <c r="AD39" i="9"/>
  <c r="AH39" i="9"/>
  <c r="AD40" i="9"/>
  <c r="M40" i="13" s="1"/>
  <c r="AH40" i="9"/>
  <c r="AI40" i="9" s="1"/>
  <c r="P40" i="13" s="1"/>
  <c r="AD41" i="9"/>
  <c r="AH41" i="9"/>
  <c r="AD42" i="9"/>
  <c r="M42" i="13" s="1"/>
  <c r="AH42" i="9"/>
  <c r="AI42" i="9" s="1"/>
  <c r="AD43" i="9"/>
  <c r="AH43" i="9"/>
  <c r="AD44" i="9"/>
  <c r="M44" i="13" s="1"/>
  <c r="AH44" i="9"/>
  <c r="AD45" i="9"/>
  <c r="AH45" i="9"/>
  <c r="AD46" i="9"/>
  <c r="M46" i="13" s="1"/>
  <c r="AH46" i="9"/>
  <c r="AI46" i="9" s="1"/>
  <c r="AD47" i="9"/>
  <c r="AH47" i="9"/>
  <c r="AD48" i="9"/>
  <c r="M48" i="13" s="1"/>
  <c r="AH48" i="9"/>
  <c r="AI48" i="9" s="1"/>
  <c r="P48" i="13" s="1"/>
  <c r="AD49" i="9"/>
  <c r="AH49" i="9"/>
  <c r="AD50" i="9"/>
  <c r="M50" i="13" s="1"/>
  <c r="AH50" i="9"/>
  <c r="AD51" i="9"/>
  <c r="AH51" i="9"/>
  <c r="AD52" i="9"/>
  <c r="M52" i="13" s="1"/>
  <c r="AH52" i="9"/>
  <c r="AD53" i="9"/>
  <c r="AH53" i="9"/>
  <c r="AI53" i="9" s="1"/>
  <c r="AD54" i="9"/>
  <c r="M54" i="13" s="1"/>
  <c r="AH54" i="9"/>
  <c r="AI54" i="9" s="1"/>
  <c r="AE35" i="9"/>
  <c r="O35" i="13" s="1"/>
  <c r="AE36" i="9"/>
  <c r="O36" i="13" s="1"/>
  <c r="AE37" i="9"/>
  <c r="AE38" i="9"/>
  <c r="AE39" i="9"/>
  <c r="O39" i="13" s="1"/>
  <c r="AE40" i="9"/>
  <c r="AE41" i="9"/>
  <c r="AE42" i="9"/>
  <c r="AE43" i="9"/>
  <c r="O43" i="13" s="1"/>
  <c r="AE44" i="9"/>
  <c r="AE45" i="9"/>
  <c r="AE46" i="9"/>
  <c r="AE47" i="9"/>
  <c r="O47" i="13" s="1"/>
  <c r="AE48" i="9"/>
  <c r="AE49" i="9"/>
  <c r="O49" i="13" s="1"/>
  <c r="AE50" i="9"/>
  <c r="AE51" i="9"/>
  <c r="O51" i="13" s="1"/>
  <c r="AE52" i="9"/>
  <c r="AE53" i="9"/>
  <c r="O53" i="13" s="1"/>
  <c r="AE54" i="9"/>
  <c r="AB35" i="9"/>
  <c r="AB36" i="9"/>
  <c r="AB37" i="9"/>
  <c r="AB38" i="9"/>
  <c r="AB39" i="9"/>
  <c r="AB40" i="9"/>
  <c r="AB41" i="9"/>
  <c r="AB42" i="9"/>
  <c r="AB43" i="9"/>
  <c r="AB44" i="9"/>
  <c r="AB45" i="9"/>
  <c r="AB46" i="9"/>
  <c r="AB47" i="9"/>
  <c r="AB48" i="9"/>
  <c r="AB49" i="9"/>
  <c r="AB50" i="9"/>
  <c r="AB51" i="9"/>
  <c r="AB52" i="9"/>
  <c r="AB53" i="9"/>
  <c r="AB54" i="9"/>
  <c r="M29" i="13"/>
  <c r="M30" i="13"/>
  <c r="M31" i="13"/>
  <c r="M35" i="13"/>
  <c r="M37" i="13"/>
  <c r="M39" i="13"/>
  <c r="M41" i="13"/>
  <c r="M43" i="13"/>
  <c r="M45" i="13"/>
  <c r="M47" i="13"/>
  <c r="M49" i="13"/>
  <c r="M51" i="13"/>
  <c r="M53" i="13"/>
  <c r="H54" i="13"/>
  <c r="D54" i="13"/>
  <c r="C50" i="13"/>
  <c r="H46" i="13"/>
  <c r="E44" i="13"/>
  <c r="J40" i="13"/>
  <c r="J32" i="13"/>
  <c r="K54" i="10"/>
  <c r="K54" i="13" s="1"/>
  <c r="J54" i="10"/>
  <c r="J54" i="13" s="1"/>
  <c r="I54" i="10"/>
  <c r="I54" i="13" s="1"/>
  <c r="H54" i="10"/>
  <c r="G54" i="10"/>
  <c r="G54" i="13" s="1"/>
  <c r="F54" i="10"/>
  <c r="F54" i="13" s="1"/>
  <c r="E54" i="10"/>
  <c r="E54" i="13" s="1"/>
  <c r="D54" i="10"/>
  <c r="C54" i="10"/>
  <c r="C54" i="13" s="1"/>
  <c r="B54" i="10"/>
  <c r="A54" i="10"/>
  <c r="K53" i="10"/>
  <c r="K53" i="13" s="1"/>
  <c r="J53" i="10"/>
  <c r="J53" i="13" s="1"/>
  <c r="I53" i="10"/>
  <c r="I53" i="13" s="1"/>
  <c r="H53" i="10"/>
  <c r="H53" i="13" s="1"/>
  <c r="G53" i="10"/>
  <c r="G53" i="13" s="1"/>
  <c r="F53" i="10"/>
  <c r="F53" i="13" s="1"/>
  <c r="E53" i="10"/>
  <c r="E53" i="13" s="1"/>
  <c r="D53" i="10"/>
  <c r="D53" i="13" s="1"/>
  <c r="C53" i="10"/>
  <c r="B53" i="10"/>
  <c r="A53" i="10"/>
  <c r="K52" i="10"/>
  <c r="K52" i="13" s="1"/>
  <c r="J52" i="10"/>
  <c r="J52" i="13" s="1"/>
  <c r="I52" i="10"/>
  <c r="I52" i="13" s="1"/>
  <c r="H52" i="10"/>
  <c r="H52" i="13" s="1"/>
  <c r="G52" i="10"/>
  <c r="G52" i="13" s="1"/>
  <c r="F52" i="10"/>
  <c r="F52" i="13" s="1"/>
  <c r="E52" i="10"/>
  <c r="E52" i="13" s="1"/>
  <c r="D52" i="10"/>
  <c r="D52" i="13" s="1"/>
  <c r="C52" i="10"/>
  <c r="B52" i="10"/>
  <c r="A52" i="10"/>
  <c r="K51" i="10"/>
  <c r="K51" i="13" s="1"/>
  <c r="J51" i="10"/>
  <c r="J51" i="13" s="1"/>
  <c r="I51" i="10"/>
  <c r="I51" i="13" s="1"/>
  <c r="H51" i="10"/>
  <c r="H51" i="13" s="1"/>
  <c r="G51" i="10"/>
  <c r="G51" i="13" s="1"/>
  <c r="F51" i="10"/>
  <c r="F51" i="13" s="1"/>
  <c r="E51" i="10"/>
  <c r="E51" i="13" s="1"/>
  <c r="D51" i="10"/>
  <c r="D51" i="13" s="1"/>
  <c r="C51" i="10"/>
  <c r="C51" i="13" s="1"/>
  <c r="B51" i="10"/>
  <c r="A51" i="10"/>
  <c r="K50" i="10"/>
  <c r="K50" i="13" s="1"/>
  <c r="J50" i="10"/>
  <c r="J50" i="13" s="1"/>
  <c r="I50" i="10"/>
  <c r="I50" i="13" s="1"/>
  <c r="H50" i="10"/>
  <c r="H50" i="13" s="1"/>
  <c r="G50" i="10"/>
  <c r="G50" i="13" s="1"/>
  <c r="F50" i="10"/>
  <c r="F50" i="13" s="1"/>
  <c r="E50" i="10"/>
  <c r="E50" i="13" s="1"/>
  <c r="D50" i="10"/>
  <c r="D50" i="13" s="1"/>
  <c r="C50" i="10"/>
  <c r="B50" i="10"/>
  <c r="A50" i="10"/>
  <c r="K49" i="10"/>
  <c r="K49" i="13" s="1"/>
  <c r="J49" i="10"/>
  <c r="J49" i="13" s="1"/>
  <c r="I49" i="10"/>
  <c r="I49" i="13" s="1"/>
  <c r="H49" i="10"/>
  <c r="H49" i="13" s="1"/>
  <c r="G49" i="10"/>
  <c r="G49" i="13" s="1"/>
  <c r="F49" i="10"/>
  <c r="F49" i="13" s="1"/>
  <c r="E49" i="10"/>
  <c r="E49" i="13" s="1"/>
  <c r="D49" i="10"/>
  <c r="D49" i="13" s="1"/>
  <c r="C49" i="10"/>
  <c r="B49" i="10"/>
  <c r="A49" i="10"/>
  <c r="K48" i="10"/>
  <c r="K48" i="13" s="1"/>
  <c r="J48" i="10"/>
  <c r="J48" i="13" s="1"/>
  <c r="I48" i="10"/>
  <c r="I48" i="13" s="1"/>
  <c r="H48" i="10"/>
  <c r="H48" i="13" s="1"/>
  <c r="G48" i="10"/>
  <c r="G48" i="13" s="1"/>
  <c r="F48" i="10"/>
  <c r="F48" i="13" s="1"/>
  <c r="E48" i="10"/>
  <c r="E48" i="13" s="1"/>
  <c r="D48" i="10"/>
  <c r="D48" i="13" s="1"/>
  <c r="C48" i="10"/>
  <c r="B48" i="10"/>
  <c r="A48" i="10"/>
  <c r="K47" i="10"/>
  <c r="K47" i="13" s="1"/>
  <c r="J47" i="10"/>
  <c r="J47" i="13" s="1"/>
  <c r="I47" i="10"/>
  <c r="I47" i="13" s="1"/>
  <c r="H47" i="10"/>
  <c r="H47" i="13" s="1"/>
  <c r="G47" i="10"/>
  <c r="G47" i="13" s="1"/>
  <c r="F47" i="10"/>
  <c r="F47" i="13" s="1"/>
  <c r="E47" i="10"/>
  <c r="E47" i="13" s="1"/>
  <c r="D47" i="10"/>
  <c r="D47" i="13" s="1"/>
  <c r="C47" i="10"/>
  <c r="B47" i="10"/>
  <c r="A47" i="10"/>
  <c r="K46" i="10"/>
  <c r="K46" i="13" s="1"/>
  <c r="J46" i="10"/>
  <c r="J46" i="13" s="1"/>
  <c r="I46" i="10"/>
  <c r="I46" i="13" s="1"/>
  <c r="H46" i="10"/>
  <c r="G46" i="10"/>
  <c r="G46" i="13" s="1"/>
  <c r="F46" i="10"/>
  <c r="F46" i="13" s="1"/>
  <c r="E46" i="10"/>
  <c r="E46" i="13" s="1"/>
  <c r="D46" i="10"/>
  <c r="D46" i="13" s="1"/>
  <c r="C46" i="10"/>
  <c r="C46" i="13" s="1"/>
  <c r="B46" i="10"/>
  <c r="A46" i="10"/>
  <c r="K45" i="10"/>
  <c r="K45" i="13" s="1"/>
  <c r="J45" i="10"/>
  <c r="J45" i="13" s="1"/>
  <c r="I45" i="10"/>
  <c r="I45" i="13" s="1"/>
  <c r="H45" i="10"/>
  <c r="H45" i="13" s="1"/>
  <c r="G45" i="10"/>
  <c r="G45" i="13" s="1"/>
  <c r="F45" i="10"/>
  <c r="F45" i="13" s="1"/>
  <c r="E45" i="10"/>
  <c r="E45" i="13" s="1"/>
  <c r="D45" i="10"/>
  <c r="D45" i="13" s="1"/>
  <c r="C45" i="10"/>
  <c r="B45" i="10"/>
  <c r="A45" i="10"/>
  <c r="K44" i="10"/>
  <c r="K44" i="13" s="1"/>
  <c r="J44" i="10"/>
  <c r="J44" i="13" s="1"/>
  <c r="I44" i="10"/>
  <c r="I44" i="13" s="1"/>
  <c r="H44" i="10"/>
  <c r="H44" i="13" s="1"/>
  <c r="G44" i="10"/>
  <c r="G44" i="13" s="1"/>
  <c r="F44" i="10"/>
  <c r="F44" i="13" s="1"/>
  <c r="E44" i="10"/>
  <c r="D44" i="10"/>
  <c r="D44" i="13" s="1"/>
  <c r="C44" i="10"/>
  <c r="B44" i="10"/>
  <c r="A44" i="10"/>
  <c r="K43" i="10"/>
  <c r="K43" i="13" s="1"/>
  <c r="J43" i="10"/>
  <c r="J43" i="13" s="1"/>
  <c r="I43" i="10"/>
  <c r="I43" i="13" s="1"/>
  <c r="H43" i="10"/>
  <c r="H43" i="13" s="1"/>
  <c r="G43" i="10"/>
  <c r="G43" i="13" s="1"/>
  <c r="F43" i="10"/>
  <c r="F43" i="13" s="1"/>
  <c r="E43" i="10"/>
  <c r="E43" i="13" s="1"/>
  <c r="D43" i="10"/>
  <c r="D43" i="13" s="1"/>
  <c r="C43" i="10"/>
  <c r="C43" i="13" s="1"/>
  <c r="B43" i="10"/>
  <c r="A43" i="10"/>
  <c r="K42" i="10"/>
  <c r="K42" i="13" s="1"/>
  <c r="J42" i="10"/>
  <c r="J42" i="13" s="1"/>
  <c r="I42" i="10"/>
  <c r="I42" i="13" s="1"/>
  <c r="H42" i="10"/>
  <c r="H42" i="13" s="1"/>
  <c r="G42" i="10"/>
  <c r="G42" i="13" s="1"/>
  <c r="F42" i="10"/>
  <c r="F42" i="13" s="1"/>
  <c r="E42" i="10"/>
  <c r="E42" i="13" s="1"/>
  <c r="D42" i="10"/>
  <c r="D42" i="13" s="1"/>
  <c r="C42" i="10"/>
  <c r="C42" i="13" s="1"/>
  <c r="B42" i="10"/>
  <c r="A42" i="10"/>
  <c r="K41" i="10"/>
  <c r="K41" i="13" s="1"/>
  <c r="J41" i="10"/>
  <c r="J41" i="13" s="1"/>
  <c r="I41" i="10"/>
  <c r="I41" i="13" s="1"/>
  <c r="H41" i="10"/>
  <c r="H41" i="13" s="1"/>
  <c r="G41" i="10"/>
  <c r="G41" i="13" s="1"/>
  <c r="F41" i="10"/>
  <c r="F41" i="13" s="1"/>
  <c r="E41" i="10"/>
  <c r="E41" i="13" s="1"/>
  <c r="D41" i="10"/>
  <c r="D41" i="13" s="1"/>
  <c r="C41" i="10"/>
  <c r="B41" i="10"/>
  <c r="A41" i="10"/>
  <c r="K40" i="10"/>
  <c r="K40" i="13" s="1"/>
  <c r="J40" i="10"/>
  <c r="I40" i="10"/>
  <c r="I40" i="13" s="1"/>
  <c r="H40" i="10"/>
  <c r="H40" i="13" s="1"/>
  <c r="G40" i="10"/>
  <c r="G40" i="13" s="1"/>
  <c r="F40" i="10"/>
  <c r="F40" i="13" s="1"/>
  <c r="E40" i="10"/>
  <c r="E40" i="13" s="1"/>
  <c r="D40" i="10"/>
  <c r="D40" i="13" s="1"/>
  <c r="C40" i="10"/>
  <c r="B40" i="10"/>
  <c r="A40" i="10"/>
  <c r="K39" i="10"/>
  <c r="K39" i="13" s="1"/>
  <c r="J39" i="10"/>
  <c r="J39" i="13" s="1"/>
  <c r="I39" i="10"/>
  <c r="I39" i="13" s="1"/>
  <c r="H39" i="10"/>
  <c r="H39" i="13" s="1"/>
  <c r="G39" i="10"/>
  <c r="G39" i="13" s="1"/>
  <c r="F39" i="10"/>
  <c r="F39" i="13" s="1"/>
  <c r="E39" i="10"/>
  <c r="E39" i="13" s="1"/>
  <c r="D39" i="10"/>
  <c r="D39" i="13" s="1"/>
  <c r="C39" i="10"/>
  <c r="B39" i="10"/>
  <c r="A39" i="10"/>
  <c r="K38" i="10"/>
  <c r="K38" i="13" s="1"/>
  <c r="J38" i="10"/>
  <c r="J38" i="13" s="1"/>
  <c r="I38" i="10"/>
  <c r="I38" i="13" s="1"/>
  <c r="H38" i="10"/>
  <c r="H38" i="13" s="1"/>
  <c r="G38" i="10"/>
  <c r="G38" i="13" s="1"/>
  <c r="F38" i="10"/>
  <c r="F38" i="13" s="1"/>
  <c r="E38" i="10"/>
  <c r="E38" i="13" s="1"/>
  <c r="D38" i="10"/>
  <c r="D38" i="13" s="1"/>
  <c r="C38" i="10"/>
  <c r="C38" i="13" s="1"/>
  <c r="B38" i="10"/>
  <c r="A38" i="10"/>
  <c r="K37" i="10"/>
  <c r="K37" i="13" s="1"/>
  <c r="J37" i="10"/>
  <c r="J37" i="13" s="1"/>
  <c r="I37" i="10"/>
  <c r="I37" i="13" s="1"/>
  <c r="H37" i="10"/>
  <c r="H37" i="13" s="1"/>
  <c r="G37" i="10"/>
  <c r="G37" i="13" s="1"/>
  <c r="F37" i="10"/>
  <c r="F37" i="13" s="1"/>
  <c r="E37" i="10"/>
  <c r="E37" i="13" s="1"/>
  <c r="D37" i="10"/>
  <c r="D37" i="13" s="1"/>
  <c r="C37" i="10"/>
  <c r="B37" i="10"/>
  <c r="A37" i="10"/>
  <c r="K36" i="10"/>
  <c r="K36" i="13" s="1"/>
  <c r="J36" i="10"/>
  <c r="J36" i="13" s="1"/>
  <c r="I36" i="10"/>
  <c r="I36" i="13" s="1"/>
  <c r="H36" i="10"/>
  <c r="H36" i="13" s="1"/>
  <c r="G36" i="10"/>
  <c r="G36" i="13" s="1"/>
  <c r="F36" i="10"/>
  <c r="F36" i="13" s="1"/>
  <c r="E36" i="10"/>
  <c r="E36" i="13" s="1"/>
  <c r="D36" i="10"/>
  <c r="D36" i="13" s="1"/>
  <c r="C36" i="10"/>
  <c r="B36" i="10"/>
  <c r="A36" i="10"/>
  <c r="K35" i="10"/>
  <c r="K35" i="13" s="1"/>
  <c r="J35" i="10"/>
  <c r="J35" i="13" s="1"/>
  <c r="I35" i="10"/>
  <c r="I35" i="13" s="1"/>
  <c r="H35" i="10"/>
  <c r="H35" i="13" s="1"/>
  <c r="G35" i="10"/>
  <c r="G35" i="13" s="1"/>
  <c r="F35" i="10"/>
  <c r="F35" i="13" s="1"/>
  <c r="E35" i="10"/>
  <c r="E35" i="13" s="1"/>
  <c r="D35" i="10"/>
  <c r="D35" i="13" s="1"/>
  <c r="C35" i="10"/>
  <c r="B35" i="10"/>
  <c r="A35" i="10"/>
  <c r="K34" i="10"/>
  <c r="K34" i="13" s="1"/>
  <c r="J34" i="10"/>
  <c r="J34" i="13" s="1"/>
  <c r="I34" i="10"/>
  <c r="I34" i="13" s="1"/>
  <c r="H34" i="10"/>
  <c r="H34" i="13" s="1"/>
  <c r="G34" i="10"/>
  <c r="G34" i="13" s="1"/>
  <c r="F34" i="10"/>
  <c r="F34" i="13" s="1"/>
  <c r="E34" i="10"/>
  <c r="E34" i="13" s="1"/>
  <c r="D34" i="10"/>
  <c r="D34" i="13" s="1"/>
  <c r="C34" i="10"/>
  <c r="B34" i="10"/>
  <c r="A34" i="10"/>
  <c r="K33" i="10"/>
  <c r="K33" i="13" s="1"/>
  <c r="J33" i="10"/>
  <c r="J33" i="13" s="1"/>
  <c r="I33" i="10"/>
  <c r="I33" i="13" s="1"/>
  <c r="H33" i="10"/>
  <c r="H33" i="13" s="1"/>
  <c r="G33" i="10"/>
  <c r="G33" i="13" s="1"/>
  <c r="F33" i="10"/>
  <c r="F33" i="13" s="1"/>
  <c r="E33" i="10"/>
  <c r="E33" i="13" s="1"/>
  <c r="D33" i="10"/>
  <c r="D33" i="13" s="1"/>
  <c r="C33" i="10"/>
  <c r="B33" i="10"/>
  <c r="A33" i="10"/>
  <c r="K32" i="10"/>
  <c r="K32" i="13" s="1"/>
  <c r="J32" i="10"/>
  <c r="I32" i="10"/>
  <c r="I32" i="13" s="1"/>
  <c r="H32" i="10"/>
  <c r="H32" i="13" s="1"/>
  <c r="G32" i="10"/>
  <c r="G32" i="13" s="1"/>
  <c r="F32" i="10"/>
  <c r="F32" i="13" s="1"/>
  <c r="E32" i="10"/>
  <c r="E32" i="13" s="1"/>
  <c r="D32" i="10"/>
  <c r="D32" i="13" s="1"/>
  <c r="C32" i="10"/>
  <c r="B32" i="10"/>
  <c r="A32" i="10"/>
  <c r="K31" i="10"/>
  <c r="K31" i="13" s="1"/>
  <c r="J31" i="10"/>
  <c r="J31" i="13" s="1"/>
  <c r="I31" i="10"/>
  <c r="I31" i="13" s="1"/>
  <c r="H31" i="10"/>
  <c r="H31" i="13" s="1"/>
  <c r="G31" i="10"/>
  <c r="G31" i="13" s="1"/>
  <c r="F31" i="10"/>
  <c r="F31" i="13" s="1"/>
  <c r="E31" i="10"/>
  <c r="E31" i="13" s="1"/>
  <c r="D31" i="10"/>
  <c r="D31" i="13" s="1"/>
  <c r="C31" i="10"/>
  <c r="B31" i="10"/>
  <c r="A31" i="10"/>
  <c r="K30" i="10"/>
  <c r="K30" i="13" s="1"/>
  <c r="J30" i="10"/>
  <c r="J30" i="13" s="1"/>
  <c r="I30" i="10"/>
  <c r="I30" i="13" s="1"/>
  <c r="H30" i="10"/>
  <c r="H30" i="13" s="1"/>
  <c r="G30" i="10"/>
  <c r="G30" i="13" s="1"/>
  <c r="F30" i="10"/>
  <c r="F30" i="13" s="1"/>
  <c r="E30" i="10"/>
  <c r="E30" i="13" s="1"/>
  <c r="D30" i="10"/>
  <c r="D30" i="13" s="1"/>
  <c r="C30" i="10"/>
  <c r="B30" i="10"/>
  <c r="A30" i="10"/>
  <c r="K29" i="10"/>
  <c r="K29" i="13" s="1"/>
  <c r="J29" i="10"/>
  <c r="J29" i="13" s="1"/>
  <c r="I29" i="10"/>
  <c r="I29" i="13" s="1"/>
  <c r="H29" i="10"/>
  <c r="H29" i="13" s="1"/>
  <c r="G29" i="10"/>
  <c r="G29" i="13" s="1"/>
  <c r="F29" i="10"/>
  <c r="F29" i="13" s="1"/>
  <c r="E29" i="10"/>
  <c r="E29" i="13" s="1"/>
  <c r="D29" i="10"/>
  <c r="D29" i="13" s="1"/>
  <c r="C29" i="10"/>
  <c r="B29" i="10"/>
  <c r="A29" i="10"/>
  <c r="K28" i="10"/>
  <c r="K28" i="13" s="1"/>
  <c r="J28" i="10"/>
  <c r="J28" i="13" s="1"/>
  <c r="I28" i="10"/>
  <c r="I28" i="13" s="1"/>
  <c r="H28" i="10"/>
  <c r="H28" i="13" s="1"/>
  <c r="G28" i="10"/>
  <c r="G28" i="13" s="1"/>
  <c r="F28" i="10"/>
  <c r="F28" i="13" s="1"/>
  <c r="E28" i="10"/>
  <c r="E28" i="13" s="1"/>
  <c r="D28" i="10"/>
  <c r="D28" i="13" s="1"/>
  <c r="C28" i="10"/>
  <c r="B28" i="10"/>
  <c r="A28" i="10"/>
  <c r="K27" i="10"/>
  <c r="K27" i="13" s="1"/>
  <c r="J27" i="10"/>
  <c r="J27" i="13" s="1"/>
  <c r="I27" i="10"/>
  <c r="I27" i="13" s="1"/>
  <c r="H27" i="10"/>
  <c r="H27" i="13" s="1"/>
  <c r="G27" i="10"/>
  <c r="G27" i="13" s="1"/>
  <c r="F27" i="10"/>
  <c r="F27" i="13" s="1"/>
  <c r="E27" i="10"/>
  <c r="E27" i="13" s="1"/>
  <c r="D27" i="10"/>
  <c r="D27" i="13" s="1"/>
  <c r="C27" i="10"/>
  <c r="C27" i="13" s="1"/>
  <c r="B27" i="10"/>
  <c r="A27" i="10"/>
  <c r="K26" i="10"/>
  <c r="K26" i="13" s="1"/>
  <c r="J26" i="10"/>
  <c r="J26" i="13" s="1"/>
  <c r="I26" i="10"/>
  <c r="I26" i="13" s="1"/>
  <c r="H26" i="10"/>
  <c r="H26" i="13" s="1"/>
  <c r="G26" i="10"/>
  <c r="G26" i="13" s="1"/>
  <c r="F26" i="10"/>
  <c r="F26" i="13" s="1"/>
  <c r="E26" i="10"/>
  <c r="E26" i="13" s="1"/>
  <c r="D26" i="10"/>
  <c r="D26" i="13" s="1"/>
  <c r="C26" i="10"/>
  <c r="B26" i="10"/>
  <c r="A26" i="10"/>
  <c r="K25" i="10"/>
  <c r="K25" i="13" s="1"/>
  <c r="J25" i="10"/>
  <c r="J25" i="13" s="1"/>
  <c r="I25" i="10"/>
  <c r="I25" i="13" s="1"/>
  <c r="H25" i="10"/>
  <c r="H25" i="13" s="1"/>
  <c r="G25" i="10"/>
  <c r="G25" i="13" s="1"/>
  <c r="F25" i="10"/>
  <c r="F25" i="13" s="1"/>
  <c r="E25" i="10"/>
  <c r="E25" i="13" s="1"/>
  <c r="D25" i="10"/>
  <c r="D25" i="13" s="1"/>
  <c r="C25" i="10"/>
  <c r="B25" i="10"/>
  <c r="A25" i="10"/>
  <c r="K24" i="10"/>
  <c r="K24" i="13" s="1"/>
  <c r="J24" i="10"/>
  <c r="J24" i="13" s="1"/>
  <c r="I24" i="10"/>
  <c r="I24" i="13" s="1"/>
  <c r="H24" i="10"/>
  <c r="H24" i="13" s="1"/>
  <c r="G24" i="10"/>
  <c r="G24" i="13" s="1"/>
  <c r="F24" i="10"/>
  <c r="F24" i="13" s="1"/>
  <c r="E24" i="10"/>
  <c r="E24" i="13" s="1"/>
  <c r="D24" i="10"/>
  <c r="D24" i="13" s="1"/>
  <c r="C24" i="10"/>
  <c r="B24" i="10"/>
  <c r="A24" i="10"/>
  <c r="K23" i="10"/>
  <c r="K23" i="13" s="1"/>
  <c r="J23" i="10"/>
  <c r="J23" i="13" s="1"/>
  <c r="I23" i="10"/>
  <c r="I23" i="13" s="1"/>
  <c r="H23" i="10"/>
  <c r="H23" i="13" s="1"/>
  <c r="G23" i="10"/>
  <c r="G23" i="13" s="1"/>
  <c r="F23" i="10"/>
  <c r="F23" i="13" s="1"/>
  <c r="E23" i="10"/>
  <c r="E23" i="13" s="1"/>
  <c r="D23" i="10"/>
  <c r="D23" i="13" s="1"/>
  <c r="C23" i="10"/>
  <c r="C23" i="13" s="1"/>
  <c r="B23" i="10"/>
  <c r="A23" i="10"/>
  <c r="K22" i="10"/>
  <c r="K22" i="13" s="1"/>
  <c r="J22" i="10"/>
  <c r="J22" i="13" s="1"/>
  <c r="I22" i="10"/>
  <c r="I22" i="13" s="1"/>
  <c r="H22" i="10"/>
  <c r="H22" i="13" s="1"/>
  <c r="G22" i="10"/>
  <c r="G22" i="13" s="1"/>
  <c r="F22" i="10"/>
  <c r="F22" i="13" s="1"/>
  <c r="E22" i="10"/>
  <c r="E22" i="13" s="1"/>
  <c r="D22" i="10"/>
  <c r="D22" i="13" s="1"/>
  <c r="C22" i="10"/>
  <c r="B22" i="10"/>
  <c r="A22" i="10"/>
  <c r="A55" i="10"/>
  <c r="A56" i="10"/>
  <c r="A57" i="10"/>
  <c r="A58" i="10"/>
  <c r="A59" i="10"/>
  <c r="A60" i="10"/>
  <c r="A61" i="10"/>
  <c r="A62" i="10"/>
  <c r="A63" i="10"/>
  <c r="A64" i="10"/>
  <c r="A65" i="10"/>
  <c r="A66" i="10"/>
  <c r="A67" i="10"/>
  <c r="A68" i="10"/>
  <c r="A28" i="9"/>
  <c r="A27" i="9"/>
  <c r="A26" i="9"/>
  <c r="A25" i="9"/>
  <c r="A24" i="9"/>
  <c r="A23" i="9"/>
  <c r="A22" i="9"/>
  <c r="A21" i="9"/>
  <c r="A20" i="9"/>
  <c r="A19" i="9"/>
  <c r="A18" i="9"/>
  <c r="A17" i="9"/>
  <c r="A16" i="9"/>
  <c r="A15" i="9"/>
  <c r="A14" i="9"/>
  <c r="A13" i="9"/>
  <c r="A12" i="9"/>
  <c r="A11" i="9"/>
  <c r="A10" i="9"/>
  <c r="A9" i="9"/>
  <c r="A8" i="9"/>
  <c r="A7" i="9"/>
  <c r="A6" i="9"/>
  <c r="A5" i="9"/>
  <c r="A4" i="9"/>
  <c r="A80" i="10"/>
  <c r="A79" i="10"/>
  <c r="A78" i="10"/>
  <c r="A77" i="10"/>
  <c r="A76" i="10"/>
  <c r="A75" i="10"/>
  <c r="A74" i="10"/>
  <c r="A73" i="10"/>
  <c r="A72" i="10"/>
  <c r="A71" i="10"/>
  <c r="A70" i="10"/>
  <c r="A69" i="10"/>
  <c r="A21" i="10"/>
  <c r="A20" i="10"/>
  <c r="A19" i="10"/>
  <c r="A18" i="10"/>
  <c r="A17" i="10"/>
  <c r="A16" i="10"/>
  <c r="A15" i="10"/>
  <c r="A14" i="10"/>
  <c r="A13" i="10"/>
  <c r="A12" i="10"/>
  <c r="A11" i="10"/>
  <c r="A10" i="10"/>
  <c r="A9" i="10"/>
  <c r="A8" i="10"/>
  <c r="A7" i="10"/>
  <c r="A6" i="10"/>
  <c r="A5" i="10"/>
  <c r="A4" i="10"/>
  <c r="P54" i="13"/>
  <c r="O54" i="13"/>
  <c r="N54" i="13"/>
  <c r="L54" i="13"/>
  <c r="B54" i="13"/>
  <c r="A54" i="13"/>
  <c r="P53" i="13"/>
  <c r="N53" i="13"/>
  <c r="L53" i="13"/>
  <c r="B53" i="13"/>
  <c r="A53" i="13"/>
  <c r="O52" i="13"/>
  <c r="N52" i="13"/>
  <c r="B52" i="13"/>
  <c r="A52" i="13"/>
  <c r="N51" i="13"/>
  <c r="L51" i="13"/>
  <c r="B51" i="13"/>
  <c r="A51" i="13"/>
  <c r="O50" i="13"/>
  <c r="N50" i="13"/>
  <c r="L50" i="13"/>
  <c r="B50" i="13"/>
  <c r="A50" i="13"/>
  <c r="N49" i="13"/>
  <c r="L49" i="13"/>
  <c r="B49" i="13"/>
  <c r="A49" i="13"/>
  <c r="Q48" i="13"/>
  <c r="O48" i="13"/>
  <c r="N48" i="13"/>
  <c r="L48" i="13"/>
  <c r="B48" i="13"/>
  <c r="A48" i="13"/>
  <c r="N47" i="13"/>
  <c r="L47" i="13"/>
  <c r="B47" i="13"/>
  <c r="A47" i="13"/>
  <c r="P46" i="13"/>
  <c r="O46" i="13"/>
  <c r="N46" i="13"/>
  <c r="L46" i="13"/>
  <c r="B46" i="13"/>
  <c r="A46" i="13"/>
  <c r="O45" i="13"/>
  <c r="N45" i="13"/>
  <c r="L45" i="13"/>
  <c r="B45" i="13"/>
  <c r="A45" i="13"/>
  <c r="O44" i="13"/>
  <c r="N44" i="13"/>
  <c r="L44" i="13"/>
  <c r="B44" i="13"/>
  <c r="A44" i="13"/>
  <c r="N43" i="13"/>
  <c r="L43" i="13"/>
  <c r="B43" i="13"/>
  <c r="A43" i="13"/>
  <c r="P42" i="13"/>
  <c r="O42" i="13"/>
  <c r="N42" i="13"/>
  <c r="L42" i="13"/>
  <c r="B42" i="13"/>
  <c r="A42" i="13"/>
  <c r="Q41" i="13"/>
  <c r="O41" i="13"/>
  <c r="N41" i="13"/>
  <c r="L41" i="13"/>
  <c r="B41" i="13"/>
  <c r="A41" i="13"/>
  <c r="O40" i="13"/>
  <c r="N40" i="13"/>
  <c r="B40" i="13"/>
  <c r="A40" i="13"/>
  <c r="N39" i="13"/>
  <c r="L39" i="13"/>
  <c r="B39" i="13"/>
  <c r="A39" i="13"/>
  <c r="P38" i="13"/>
  <c r="O38" i="13"/>
  <c r="N38" i="13"/>
  <c r="L38" i="13"/>
  <c r="B38" i="13"/>
  <c r="A38" i="13"/>
  <c r="P37" i="13"/>
  <c r="O37" i="13"/>
  <c r="L37" i="13"/>
  <c r="B37" i="13"/>
  <c r="A37" i="13"/>
  <c r="N36" i="13"/>
  <c r="L36" i="13"/>
  <c r="B36" i="13"/>
  <c r="A36" i="13"/>
  <c r="N35" i="13"/>
  <c r="L35" i="13"/>
  <c r="B35" i="13"/>
  <c r="A35" i="13"/>
  <c r="O34" i="13"/>
  <c r="L34" i="13"/>
  <c r="B34" i="13"/>
  <c r="A34" i="13"/>
  <c r="P33" i="13"/>
  <c r="O33" i="13"/>
  <c r="N33" i="13"/>
  <c r="L33" i="13"/>
  <c r="B33" i="13"/>
  <c r="A33" i="13"/>
  <c r="Q32" i="13"/>
  <c r="O32" i="13"/>
  <c r="N32" i="13"/>
  <c r="L32" i="13"/>
  <c r="B32" i="13"/>
  <c r="A32" i="13"/>
  <c r="O31" i="13"/>
  <c r="N31" i="13"/>
  <c r="L31" i="13"/>
  <c r="B31" i="13"/>
  <c r="A31" i="13"/>
  <c r="Q30" i="13"/>
  <c r="O30" i="13"/>
  <c r="L30" i="13"/>
  <c r="B30" i="13"/>
  <c r="A30" i="13"/>
  <c r="P29" i="13"/>
  <c r="O29" i="13"/>
  <c r="N29" i="13"/>
  <c r="L29" i="13"/>
  <c r="B29" i="13"/>
  <c r="A29" i="13"/>
  <c r="B28" i="13"/>
  <c r="A28" i="13"/>
  <c r="A27" i="13"/>
  <c r="A26" i="13"/>
  <c r="A25" i="13"/>
  <c r="A24" i="13"/>
  <c r="A23" i="13"/>
  <c r="A22" i="13"/>
  <c r="A21" i="13"/>
  <c r="A20" i="13"/>
  <c r="A19" i="13"/>
  <c r="A18" i="13"/>
  <c r="A17" i="13"/>
  <c r="A16" i="13"/>
  <c r="A15" i="13"/>
  <c r="A14" i="13"/>
  <c r="A13" i="13"/>
  <c r="A12" i="13"/>
  <c r="A11" i="13"/>
  <c r="A10" i="13"/>
  <c r="A9" i="13"/>
  <c r="A8" i="13"/>
  <c r="A7" i="13"/>
  <c r="A6" i="13"/>
  <c r="A5" i="13"/>
  <c r="A4" i="13"/>
  <c r="Q34" i="13" l="1"/>
  <c r="AK42" i="9"/>
  <c r="AL42" i="9" s="1"/>
  <c r="AJ43" i="9"/>
  <c r="AK43" i="9" s="1"/>
  <c r="AL43" i="9" s="1"/>
  <c r="Q43" i="13" s="1"/>
  <c r="AI50" i="9"/>
  <c r="P50" i="13" s="1"/>
  <c r="L31" i="10"/>
  <c r="L39" i="10"/>
  <c r="L47" i="10"/>
  <c r="AJ39" i="9"/>
  <c r="AK39" i="9" s="1"/>
  <c r="AL39" i="9" s="1"/>
  <c r="Q39" i="13" s="1"/>
  <c r="AI45" i="9"/>
  <c r="P45" i="13" s="1"/>
  <c r="AJ51" i="9"/>
  <c r="AK51" i="9" s="1"/>
  <c r="AL51" i="9" s="1"/>
  <c r="Q51" i="13" s="1"/>
  <c r="AJ35" i="9"/>
  <c r="AK35" i="9" s="1"/>
  <c r="AL35" i="9" s="1"/>
  <c r="Q35" i="13" s="1"/>
  <c r="AI32" i="9"/>
  <c r="P32" i="13" s="1"/>
  <c r="AI44" i="9"/>
  <c r="P44" i="13" s="1"/>
  <c r="AI34" i="9"/>
  <c r="P34" i="13" s="1"/>
  <c r="AJ49" i="9"/>
  <c r="AK49" i="9" s="1"/>
  <c r="AL49" i="9" s="1"/>
  <c r="Q49" i="13" s="1"/>
  <c r="L35" i="10"/>
  <c r="L43" i="10"/>
  <c r="L51" i="10"/>
  <c r="AJ47" i="9"/>
  <c r="AK47" i="9" s="1"/>
  <c r="AL47" i="9" s="1"/>
  <c r="Q47" i="13" s="1"/>
  <c r="AI52" i="9"/>
  <c r="P52" i="13" s="1"/>
  <c r="AM47" i="9"/>
  <c r="AN47" i="9" s="1"/>
  <c r="R47" i="13" s="1"/>
  <c r="AI51" i="9"/>
  <c r="P51" i="13" s="1"/>
  <c r="AI49" i="9"/>
  <c r="P49" i="13" s="1"/>
  <c r="AI47" i="9"/>
  <c r="P47" i="13" s="1"/>
  <c r="AI43" i="9"/>
  <c r="P43" i="13" s="1"/>
  <c r="AI41" i="9"/>
  <c r="P41" i="13" s="1"/>
  <c r="AI39" i="9"/>
  <c r="P39" i="13" s="1"/>
  <c r="AI35" i="9"/>
  <c r="P35" i="13" s="1"/>
  <c r="AJ53" i="9"/>
  <c r="AK53" i="9" s="1"/>
  <c r="AL53" i="9" s="1"/>
  <c r="AJ45" i="9"/>
  <c r="AK45" i="9" s="1"/>
  <c r="AL45" i="9" s="1"/>
  <c r="AJ37" i="9"/>
  <c r="AK37" i="9" s="1"/>
  <c r="AL37" i="9" s="1"/>
  <c r="AJ44" i="9"/>
  <c r="AK44" i="9" s="1"/>
  <c r="AL44" i="9" s="1"/>
  <c r="AJ31" i="9"/>
  <c r="AK31" i="9" s="1"/>
  <c r="AL31" i="9" s="1"/>
  <c r="AJ54" i="9"/>
  <c r="AK54" i="9" s="1"/>
  <c r="AL54" i="9" s="1"/>
  <c r="AJ38" i="9"/>
  <c r="AK38" i="9" s="1"/>
  <c r="AL38" i="9" s="1"/>
  <c r="AM43" i="9"/>
  <c r="AN43" i="9" s="1"/>
  <c r="R43" i="13" s="1"/>
  <c r="AM35" i="9"/>
  <c r="AN35" i="9" s="1"/>
  <c r="R35" i="13" s="1"/>
  <c r="AJ40" i="9"/>
  <c r="AK40" i="9" s="1"/>
  <c r="AL40" i="9" s="1"/>
  <c r="AJ50" i="9"/>
  <c r="AK50" i="9" s="1"/>
  <c r="AL50" i="9" s="1"/>
  <c r="AJ33" i="9"/>
  <c r="AK33" i="9" s="1"/>
  <c r="AL33" i="9" s="1"/>
  <c r="AJ52" i="9"/>
  <c r="AK52" i="9" s="1"/>
  <c r="AL52" i="9" s="1"/>
  <c r="AJ36" i="9"/>
  <c r="AK36" i="9" s="1"/>
  <c r="AL36" i="9" s="1"/>
  <c r="AJ46" i="9"/>
  <c r="AK46" i="9" s="1"/>
  <c r="AL46" i="9" s="1"/>
  <c r="AJ29" i="9"/>
  <c r="AK29" i="9" s="1"/>
  <c r="AL29" i="9" s="1"/>
  <c r="L30" i="10"/>
  <c r="L34" i="10"/>
  <c r="C35" i="13"/>
  <c r="C25" i="13"/>
  <c r="C22" i="13"/>
  <c r="C30" i="13"/>
  <c r="C24" i="13"/>
  <c r="C28" i="13"/>
  <c r="L32" i="10"/>
  <c r="C32" i="13"/>
  <c r="L36" i="10"/>
  <c r="C36" i="13"/>
  <c r="L40" i="10"/>
  <c r="C40" i="13"/>
  <c r="L44" i="10"/>
  <c r="C44" i="13"/>
  <c r="L48" i="10"/>
  <c r="C48" i="13"/>
  <c r="L52" i="10"/>
  <c r="C52" i="13"/>
  <c r="C31" i="13"/>
  <c r="C39" i="13"/>
  <c r="C47" i="13"/>
  <c r="C26" i="13"/>
  <c r="C34" i="13"/>
  <c r="L38" i="10"/>
  <c r="L42" i="10"/>
  <c r="L46" i="10"/>
  <c r="L50" i="10"/>
  <c r="L54" i="10"/>
  <c r="L29" i="10"/>
  <c r="L33" i="10"/>
  <c r="L37" i="10"/>
  <c r="L41" i="10"/>
  <c r="L45" i="10"/>
  <c r="L49" i="10"/>
  <c r="L53" i="10"/>
  <c r="C29" i="13"/>
  <c r="C33" i="13"/>
  <c r="C37" i="13"/>
  <c r="C41" i="13"/>
  <c r="C45" i="13"/>
  <c r="C49" i="13"/>
  <c r="C53" i="13"/>
  <c r="AA28" i="9"/>
  <c r="Z28" i="9"/>
  <c r="Y28" i="9"/>
  <c r="X28" i="9"/>
  <c r="W28" i="9"/>
  <c r="V28" i="9"/>
  <c r="U28" i="9"/>
  <c r="T28" i="9"/>
  <c r="S28" i="9"/>
  <c r="R28" i="9"/>
  <c r="Q28" i="9"/>
  <c r="P28" i="9"/>
  <c r="O28" i="9"/>
  <c r="N28" i="9"/>
  <c r="M28" i="9"/>
  <c r="L28" i="9"/>
  <c r="K28" i="9"/>
  <c r="J28" i="9"/>
  <c r="I28" i="9"/>
  <c r="H28" i="9"/>
  <c r="G28" i="9"/>
  <c r="F28" i="9"/>
  <c r="E28" i="9"/>
  <c r="D28" i="9"/>
  <c r="C28" i="9"/>
  <c r="AA27" i="9"/>
  <c r="Z27" i="9"/>
  <c r="Y27" i="9"/>
  <c r="X27" i="9"/>
  <c r="W27" i="9"/>
  <c r="V27" i="9"/>
  <c r="U27" i="9"/>
  <c r="T27" i="9"/>
  <c r="S27" i="9"/>
  <c r="R27" i="9"/>
  <c r="Q27" i="9"/>
  <c r="P27" i="9"/>
  <c r="O27" i="9"/>
  <c r="N27" i="9"/>
  <c r="M27" i="9"/>
  <c r="L27" i="9"/>
  <c r="K27" i="9"/>
  <c r="J27" i="9"/>
  <c r="I27" i="9"/>
  <c r="H27" i="9"/>
  <c r="G27" i="9"/>
  <c r="F27" i="9"/>
  <c r="E27" i="9"/>
  <c r="D27" i="9"/>
  <c r="C27" i="9"/>
  <c r="AA26" i="9"/>
  <c r="Z26" i="9"/>
  <c r="Y26" i="9"/>
  <c r="X26" i="9"/>
  <c r="W26" i="9"/>
  <c r="V26" i="9"/>
  <c r="U26" i="9"/>
  <c r="T26" i="9"/>
  <c r="S26" i="9"/>
  <c r="R26" i="9"/>
  <c r="Q26" i="9"/>
  <c r="P26" i="9"/>
  <c r="O26" i="9"/>
  <c r="N26" i="9"/>
  <c r="M26" i="9"/>
  <c r="L26" i="9"/>
  <c r="K26" i="9"/>
  <c r="J26" i="9"/>
  <c r="I26" i="9"/>
  <c r="H26" i="9"/>
  <c r="G26" i="9"/>
  <c r="F26" i="9"/>
  <c r="E26" i="9"/>
  <c r="D26" i="9"/>
  <c r="C26" i="9"/>
  <c r="AA25" i="9"/>
  <c r="Z25" i="9"/>
  <c r="Y25" i="9"/>
  <c r="X25" i="9"/>
  <c r="W25" i="9"/>
  <c r="V25" i="9"/>
  <c r="U25" i="9"/>
  <c r="T25" i="9"/>
  <c r="S25" i="9"/>
  <c r="R25" i="9"/>
  <c r="Q25" i="9"/>
  <c r="P25" i="9"/>
  <c r="O25" i="9"/>
  <c r="N25" i="9"/>
  <c r="M25" i="9"/>
  <c r="L25" i="9"/>
  <c r="K25" i="9"/>
  <c r="J25" i="9"/>
  <c r="I25" i="9"/>
  <c r="H25" i="9"/>
  <c r="G25" i="9"/>
  <c r="F25" i="9"/>
  <c r="E25" i="9"/>
  <c r="D25" i="9"/>
  <c r="C25" i="9"/>
  <c r="AA24" i="9"/>
  <c r="Z24" i="9"/>
  <c r="Y24" i="9"/>
  <c r="X24" i="9"/>
  <c r="W24" i="9"/>
  <c r="V24" i="9"/>
  <c r="U24" i="9"/>
  <c r="T24" i="9"/>
  <c r="S24" i="9"/>
  <c r="R24" i="9"/>
  <c r="Q24" i="9"/>
  <c r="P24" i="9"/>
  <c r="O24" i="9"/>
  <c r="N24" i="9"/>
  <c r="M24" i="9"/>
  <c r="L24" i="9"/>
  <c r="K24" i="9"/>
  <c r="J24" i="9"/>
  <c r="I24" i="9"/>
  <c r="H24" i="9"/>
  <c r="G24" i="9"/>
  <c r="F24" i="9"/>
  <c r="E24" i="9"/>
  <c r="D24" i="9"/>
  <c r="C24" i="9"/>
  <c r="AA23" i="9"/>
  <c r="Z23" i="9"/>
  <c r="Y23" i="9"/>
  <c r="X23" i="9"/>
  <c r="W23" i="9"/>
  <c r="V23" i="9"/>
  <c r="U23" i="9"/>
  <c r="T23" i="9"/>
  <c r="S23" i="9"/>
  <c r="R23" i="9"/>
  <c r="Q23" i="9"/>
  <c r="P23" i="9"/>
  <c r="O23" i="9"/>
  <c r="N23" i="9"/>
  <c r="M23" i="9"/>
  <c r="L23" i="9"/>
  <c r="K23" i="9"/>
  <c r="J23" i="9"/>
  <c r="I23" i="9"/>
  <c r="H23" i="9"/>
  <c r="G23" i="9"/>
  <c r="F23" i="9"/>
  <c r="E23" i="9"/>
  <c r="D23" i="9"/>
  <c r="C23" i="9"/>
  <c r="AA22" i="9"/>
  <c r="Z22" i="9"/>
  <c r="Y22" i="9"/>
  <c r="X22" i="9"/>
  <c r="W22" i="9"/>
  <c r="V22" i="9"/>
  <c r="U22" i="9"/>
  <c r="T22" i="9"/>
  <c r="S22" i="9"/>
  <c r="R22" i="9"/>
  <c r="Q22" i="9"/>
  <c r="P22" i="9"/>
  <c r="O22" i="9"/>
  <c r="N22" i="9"/>
  <c r="M22" i="9"/>
  <c r="L22" i="9"/>
  <c r="K22" i="9"/>
  <c r="J22" i="9"/>
  <c r="I22" i="9"/>
  <c r="H22" i="9"/>
  <c r="G22" i="9"/>
  <c r="F22" i="9"/>
  <c r="E22" i="9"/>
  <c r="D22" i="9"/>
  <c r="C22" i="9"/>
  <c r="AA21" i="9"/>
  <c r="Z21" i="9"/>
  <c r="Y21" i="9"/>
  <c r="X21" i="9"/>
  <c r="W21" i="9"/>
  <c r="V21" i="9"/>
  <c r="U21" i="9"/>
  <c r="T21" i="9"/>
  <c r="S21" i="9"/>
  <c r="R21" i="9"/>
  <c r="Q21" i="9"/>
  <c r="P21" i="9"/>
  <c r="O21" i="9"/>
  <c r="N21" i="9"/>
  <c r="M21" i="9"/>
  <c r="L21" i="9"/>
  <c r="K21" i="9"/>
  <c r="J21" i="9"/>
  <c r="I21" i="9"/>
  <c r="H21" i="9"/>
  <c r="G21" i="9"/>
  <c r="F21" i="9"/>
  <c r="E21" i="9"/>
  <c r="D21" i="9"/>
  <c r="C21" i="9"/>
  <c r="AA20" i="9"/>
  <c r="Z20" i="9"/>
  <c r="Y20" i="9"/>
  <c r="X20" i="9"/>
  <c r="W20" i="9"/>
  <c r="V20" i="9"/>
  <c r="U20" i="9"/>
  <c r="T20" i="9"/>
  <c r="S20" i="9"/>
  <c r="R20" i="9"/>
  <c r="Q20" i="9"/>
  <c r="P20" i="9"/>
  <c r="O20" i="9"/>
  <c r="N20" i="9"/>
  <c r="M20" i="9"/>
  <c r="L20" i="9"/>
  <c r="K20" i="9"/>
  <c r="J20" i="9"/>
  <c r="I20" i="9"/>
  <c r="H20" i="9"/>
  <c r="G20" i="9"/>
  <c r="F20" i="9"/>
  <c r="E20" i="9"/>
  <c r="D20" i="9"/>
  <c r="C20" i="9"/>
  <c r="AA19" i="9"/>
  <c r="Z19" i="9"/>
  <c r="Y19" i="9"/>
  <c r="X19" i="9"/>
  <c r="W19" i="9"/>
  <c r="V19" i="9"/>
  <c r="U19" i="9"/>
  <c r="T19" i="9"/>
  <c r="S19" i="9"/>
  <c r="R19" i="9"/>
  <c r="Q19" i="9"/>
  <c r="P19" i="9"/>
  <c r="O19" i="9"/>
  <c r="N19" i="9"/>
  <c r="M19" i="9"/>
  <c r="L19" i="9"/>
  <c r="K19" i="9"/>
  <c r="J19" i="9"/>
  <c r="I19" i="9"/>
  <c r="H19" i="9"/>
  <c r="G19" i="9"/>
  <c r="F19" i="9"/>
  <c r="E19" i="9"/>
  <c r="D19" i="9"/>
  <c r="C19" i="9"/>
  <c r="AA18" i="9"/>
  <c r="Z18" i="9"/>
  <c r="Y18" i="9"/>
  <c r="X18" i="9"/>
  <c r="W18" i="9"/>
  <c r="V18" i="9"/>
  <c r="U18" i="9"/>
  <c r="T18" i="9"/>
  <c r="S18" i="9"/>
  <c r="R18" i="9"/>
  <c r="Q18" i="9"/>
  <c r="P18" i="9"/>
  <c r="O18" i="9"/>
  <c r="N18" i="9"/>
  <c r="M18" i="9"/>
  <c r="L18" i="9"/>
  <c r="K18" i="9"/>
  <c r="J18" i="9"/>
  <c r="I18" i="9"/>
  <c r="H18" i="9"/>
  <c r="G18" i="9"/>
  <c r="F18" i="9"/>
  <c r="E18" i="9"/>
  <c r="D18" i="9"/>
  <c r="C18" i="9"/>
  <c r="AA17" i="9"/>
  <c r="Z17" i="9"/>
  <c r="Y17" i="9"/>
  <c r="X17" i="9"/>
  <c r="W17" i="9"/>
  <c r="V17" i="9"/>
  <c r="U17" i="9"/>
  <c r="T17" i="9"/>
  <c r="S17" i="9"/>
  <c r="R17" i="9"/>
  <c r="Q17" i="9"/>
  <c r="P17" i="9"/>
  <c r="O17" i="9"/>
  <c r="N17" i="9"/>
  <c r="M17" i="9"/>
  <c r="L17" i="9"/>
  <c r="K17" i="9"/>
  <c r="J17" i="9"/>
  <c r="I17" i="9"/>
  <c r="H17" i="9"/>
  <c r="G17" i="9"/>
  <c r="F17" i="9"/>
  <c r="E17" i="9"/>
  <c r="D17" i="9"/>
  <c r="C17" i="9"/>
  <c r="AA16" i="9"/>
  <c r="Z16" i="9"/>
  <c r="Y16" i="9"/>
  <c r="X16" i="9"/>
  <c r="W16" i="9"/>
  <c r="V16" i="9"/>
  <c r="U16" i="9"/>
  <c r="T16" i="9"/>
  <c r="S16" i="9"/>
  <c r="R16" i="9"/>
  <c r="Q16" i="9"/>
  <c r="P16" i="9"/>
  <c r="O16" i="9"/>
  <c r="N16" i="9"/>
  <c r="M16" i="9"/>
  <c r="L16" i="9"/>
  <c r="K16" i="9"/>
  <c r="J16" i="9"/>
  <c r="I16" i="9"/>
  <c r="H16" i="9"/>
  <c r="G16" i="9"/>
  <c r="F16" i="9"/>
  <c r="E16" i="9"/>
  <c r="D16" i="9"/>
  <c r="C16" i="9"/>
  <c r="AA15" i="9"/>
  <c r="Z15" i="9"/>
  <c r="Y15" i="9"/>
  <c r="X15" i="9"/>
  <c r="W15" i="9"/>
  <c r="V15" i="9"/>
  <c r="U15" i="9"/>
  <c r="T15" i="9"/>
  <c r="S15" i="9"/>
  <c r="R15" i="9"/>
  <c r="Q15" i="9"/>
  <c r="P15" i="9"/>
  <c r="O15" i="9"/>
  <c r="N15" i="9"/>
  <c r="M15" i="9"/>
  <c r="L15" i="9"/>
  <c r="K15" i="9"/>
  <c r="J15" i="9"/>
  <c r="I15" i="9"/>
  <c r="H15" i="9"/>
  <c r="G15" i="9"/>
  <c r="F15" i="9"/>
  <c r="E15" i="9"/>
  <c r="D15" i="9"/>
  <c r="C15" i="9"/>
  <c r="AA14" i="9"/>
  <c r="Z14" i="9"/>
  <c r="Y14" i="9"/>
  <c r="X14" i="9"/>
  <c r="W14" i="9"/>
  <c r="V14" i="9"/>
  <c r="U14" i="9"/>
  <c r="T14" i="9"/>
  <c r="S14" i="9"/>
  <c r="R14" i="9"/>
  <c r="Q14" i="9"/>
  <c r="P14" i="9"/>
  <c r="O14" i="9"/>
  <c r="N14" i="9"/>
  <c r="M14" i="9"/>
  <c r="L14" i="9"/>
  <c r="K14" i="9"/>
  <c r="J14" i="9"/>
  <c r="I14" i="9"/>
  <c r="H14" i="9"/>
  <c r="G14" i="9"/>
  <c r="F14" i="9"/>
  <c r="E14" i="9"/>
  <c r="D14" i="9"/>
  <c r="C14" i="9"/>
  <c r="AA13" i="9"/>
  <c r="Z13" i="9"/>
  <c r="Y13" i="9"/>
  <c r="X13" i="9"/>
  <c r="W13" i="9"/>
  <c r="V13" i="9"/>
  <c r="U13" i="9"/>
  <c r="T13" i="9"/>
  <c r="S13" i="9"/>
  <c r="R13" i="9"/>
  <c r="Q13" i="9"/>
  <c r="P13" i="9"/>
  <c r="O13" i="9"/>
  <c r="N13" i="9"/>
  <c r="M13" i="9"/>
  <c r="L13" i="9"/>
  <c r="K13" i="9"/>
  <c r="J13" i="9"/>
  <c r="I13" i="9"/>
  <c r="H13" i="9"/>
  <c r="G13" i="9"/>
  <c r="F13" i="9"/>
  <c r="E13" i="9"/>
  <c r="D13" i="9"/>
  <c r="C13" i="9"/>
  <c r="AA12" i="9"/>
  <c r="Z12" i="9"/>
  <c r="Y12" i="9"/>
  <c r="X12" i="9"/>
  <c r="W12" i="9"/>
  <c r="V12" i="9"/>
  <c r="U12" i="9"/>
  <c r="T12" i="9"/>
  <c r="S12" i="9"/>
  <c r="R12" i="9"/>
  <c r="Q12" i="9"/>
  <c r="P12" i="9"/>
  <c r="O12" i="9"/>
  <c r="N12" i="9"/>
  <c r="M12" i="9"/>
  <c r="L12" i="9"/>
  <c r="K12" i="9"/>
  <c r="J12" i="9"/>
  <c r="I12" i="9"/>
  <c r="H12" i="9"/>
  <c r="G12" i="9"/>
  <c r="F12" i="9"/>
  <c r="E12" i="9"/>
  <c r="D12" i="9"/>
  <c r="C12" i="9"/>
  <c r="AA11" i="9"/>
  <c r="Z11" i="9"/>
  <c r="Y11" i="9"/>
  <c r="X11" i="9"/>
  <c r="W11" i="9"/>
  <c r="V11" i="9"/>
  <c r="U11" i="9"/>
  <c r="T11" i="9"/>
  <c r="S11" i="9"/>
  <c r="R11" i="9"/>
  <c r="Q11" i="9"/>
  <c r="P11" i="9"/>
  <c r="O11" i="9"/>
  <c r="N11" i="9"/>
  <c r="M11" i="9"/>
  <c r="L11" i="9"/>
  <c r="K11" i="9"/>
  <c r="J11" i="9"/>
  <c r="I11" i="9"/>
  <c r="H11" i="9"/>
  <c r="G11" i="9"/>
  <c r="F11" i="9"/>
  <c r="E11" i="9"/>
  <c r="D11" i="9"/>
  <c r="C11" i="9"/>
  <c r="AA10" i="9"/>
  <c r="Z10" i="9"/>
  <c r="Y10" i="9"/>
  <c r="X10" i="9"/>
  <c r="W10" i="9"/>
  <c r="V10" i="9"/>
  <c r="U10" i="9"/>
  <c r="T10" i="9"/>
  <c r="S10" i="9"/>
  <c r="R10" i="9"/>
  <c r="Q10" i="9"/>
  <c r="P10" i="9"/>
  <c r="O10" i="9"/>
  <c r="N10" i="9"/>
  <c r="M10" i="9"/>
  <c r="L10" i="9"/>
  <c r="K10" i="9"/>
  <c r="J10" i="9"/>
  <c r="I10" i="9"/>
  <c r="H10" i="9"/>
  <c r="G10" i="9"/>
  <c r="F10" i="9"/>
  <c r="E10" i="9"/>
  <c r="D10" i="9"/>
  <c r="C10" i="9"/>
  <c r="AA9" i="9"/>
  <c r="Z9" i="9"/>
  <c r="Y9" i="9"/>
  <c r="X9" i="9"/>
  <c r="W9" i="9"/>
  <c r="V9" i="9"/>
  <c r="U9" i="9"/>
  <c r="T9" i="9"/>
  <c r="S9" i="9"/>
  <c r="R9" i="9"/>
  <c r="Q9" i="9"/>
  <c r="P9" i="9"/>
  <c r="O9" i="9"/>
  <c r="N9" i="9"/>
  <c r="M9" i="9"/>
  <c r="L9" i="9"/>
  <c r="K9" i="9"/>
  <c r="J9" i="9"/>
  <c r="I9" i="9"/>
  <c r="H9" i="9"/>
  <c r="G9" i="9"/>
  <c r="F9" i="9"/>
  <c r="E9" i="9"/>
  <c r="D9" i="9"/>
  <c r="C9" i="9"/>
  <c r="AA8" i="9"/>
  <c r="Z8" i="9"/>
  <c r="Y8" i="9"/>
  <c r="X8" i="9"/>
  <c r="W8" i="9"/>
  <c r="V8" i="9"/>
  <c r="U8" i="9"/>
  <c r="T8" i="9"/>
  <c r="S8" i="9"/>
  <c r="R8" i="9"/>
  <c r="Q8" i="9"/>
  <c r="P8" i="9"/>
  <c r="O8" i="9"/>
  <c r="N8" i="9"/>
  <c r="M8" i="9"/>
  <c r="L8" i="9"/>
  <c r="K8" i="9"/>
  <c r="J8" i="9"/>
  <c r="I8" i="9"/>
  <c r="H8" i="9"/>
  <c r="G8" i="9"/>
  <c r="F8" i="9"/>
  <c r="E8" i="9"/>
  <c r="D8" i="9"/>
  <c r="C8" i="9"/>
  <c r="AA7" i="9"/>
  <c r="Z7" i="9"/>
  <c r="Y7" i="9"/>
  <c r="X7" i="9"/>
  <c r="W7" i="9"/>
  <c r="V7" i="9"/>
  <c r="U7" i="9"/>
  <c r="T7" i="9"/>
  <c r="S7" i="9"/>
  <c r="R7" i="9"/>
  <c r="Q7" i="9"/>
  <c r="P7" i="9"/>
  <c r="O7" i="9"/>
  <c r="N7" i="9"/>
  <c r="M7" i="9"/>
  <c r="L7" i="9"/>
  <c r="K7" i="9"/>
  <c r="J7" i="9"/>
  <c r="I7" i="9"/>
  <c r="H7" i="9"/>
  <c r="G7" i="9"/>
  <c r="F7" i="9"/>
  <c r="E7" i="9"/>
  <c r="D7" i="9"/>
  <c r="C7" i="9"/>
  <c r="AA6" i="9"/>
  <c r="Z6" i="9"/>
  <c r="Y6" i="9"/>
  <c r="X6" i="9"/>
  <c r="W6" i="9"/>
  <c r="V6" i="9"/>
  <c r="U6" i="9"/>
  <c r="T6" i="9"/>
  <c r="S6" i="9"/>
  <c r="R6" i="9"/>
  <c r="Q6" i="9"/>
  <c r="P6" i="9"/>
  <c r="O6" i="9"/>
  <c r="N6" i="9"/>
  <c r="M6" i="9"/>
  <c r="L6" i="9"/>
  <c r="K6" i="9"/>
  <c r="J6" i="9"/>
  <c r="I6" i="9"/>
  <c r="H6" i="9"/>
  <c r="G6" i="9"/>
  <c r="F6" i="9"/>
  <c r="E6" i="9"/>
  <c r="D6" i="9"/>
  <c r="C6" i="9"/>
  <c r="AA5" i="9"/>
  <c r="Z5" i="9"/>
  <c r="Y5" i="9"/>
  <c r="X5" i="9"/>
  <c r="W5" i="9"/>
  <c r="V5" i="9"/>
  <c r="U5" i="9"/>
  <c r="T5" i="9"/>
  <c r="S5" i="9"/>
  <c r="R5" i="9"/>
  <c r="Q5" i="9"/>
  <c r="P5" i="9"/>
  <c r="O5" i="9"/>
  <c r="N5" i="9"/>
  <c r="M5" i="9"/>
  <c r="L5" i="9"/>
  <c r="K5" i="9"/>
  <c r="J5" i="9"/>
  <c r="I5" i="9"/>
  <c r="H5" i="9"/>
  <c r="G5" i="9"/>
  <c r="F5" i="9"/>
  <c r="E5" i="9"/>
  <c r="D5" i="9"/>
  <c r="C5" i="9"/>
  <c r="Z4" i="9"/>
  <c r="Y4" i="9"/>
  <c r="X4" i="9"/>
  <c r="W4" i="9"/>
  <c r="V4" i="9"/>
  <c r="U4" i="9"/>
  <c r="T4" i="9"/>
  <c r="S4" i="9"/>
  <c r="R4" i="9"/>
  <c r="Q4" i="9"/>
  <c r="P4" i="9"/>
  <c r="O4" i="9"/>
  <c r="N4" i="9"/>
  <c r="M4" i="9"/>
  <c r="L4" i="9"/>
  <c r="K4" i="9"/>
  <c r="J4" i="9"/>
  <c r="I4" i="9"/>
  <c r="H4" i="9"/>
  <c r="G4" i="9"/>
  <c r="F4" i="9"/>
  <c r="E4" i="9"/>
  <c r="D4" i="9"/>
  <c r="C4" i="9"/>
  <c r="AM42" i="9" l="1"/>
  <c r="AN42" i="9" s="1"/>
  <c r="R42" i="13" s="1"/>
  <c r="Q42" i="13"/>
  <c r="L26" i="10"/>
  <c r="L27" i="10"/>
  <c r="L28" i="10"/>
  <c r="AM41" i="9"/>
  <c r="AN41" i="9" s="1"/>
  <c r="R41" i="13" s="1"/>
  <c r="AM32" i="9"/>
  <c r="AN32" i="9" s="1"/>
  <c r="R32" i="13" s="1"/>
  <c r="L22" i="10"/>
  <c r="L23" i="10"/>
  <c r="L24" i="10"/>
  <c r="AM34" i="9"/>
  <c r="AN34" i="9" s="1"/>
  <c r="R34" i="13" s="1"/>
  <c r="AG4" i="9"/>
  <c r="AM29" i="9"/>
  <c r="AN29" i="9" s="1"/>
  <c r="R29" i="13" s="1"/>
  <c r="Q29" i="13"/>
  <c r="AM50" i="9"/>
  <c r="AN50" i="9" s="1"/>
  <c r="R50" i="13" s="1"/>
  <c r="Q50" i="13"/>
  <c r="AM51" i="9"/>
  <c r="AN51" i="9" s="1"/>
  <c r="R51" i="13" s="1"/>
  <c r="AM31" i="9"/>
  <c r="AN31" i="9" s="1"/>
  <c r="R31" i="13" s="1"/>
  <c r="Q31" i="13"/>
  <c r="AM53" i="9"/>
  <c r="Q53" i="13"/>
  <c r="AM46" i="9"/>
  <c r="AN46" i="9" s="1"/>
  <c r="R46" i="13" s="1"/>
  <c r="Q46" i="13"/>
  <c r="AM49" i="9"/>
  <c r="AN49" i="9" s="1"/>
  <c r="R49" i="13" s="1"/>
  <c r="AM40" i="9"/>
  <c r="AN40" i="9" s="1"/>
  <c r="R40" i="13" s="1"/>
  <c r="Q40" i="13"/>
  <c r="AM44" i="9"/>
  <c r="AN44" i="9" s="1"/>
  <c r="R44" i="13" s="1"/>
  <c r="Q44" i="13"/>
  <c r="AM36" i="9"/>
  <c r="AN36" i="9" s="1"/>
  <c r="R36" i="13" s="1"/>
  <c r="Q36" i="13"/>
  <c r="AM38" i="9"/>
  <c r="AN38" i="9" s="1"/>
  <c r="R38" i="13" s="1"/>
  <c r="Q38" i="13"/>
  <c r="AM37" i="9"/>
  <c r="AN37" i="9" s="1"/>
  <c r="R37" i="13" s="1"/>
  <c r="Q37" i="13"/>
  <c r="AM39" i="9"/>
  <c r="AN39" i="9" s="1"/>
  <c r="R39" i="13" s="1"/>
  <c r="AM52" i="9"/>
  <c r="Q52" i="13"/>
  <c r="AM33" i="9"/>
  <c r="AN33" i="9" s="1"/>
  <c r="R33" i="13" s="1"/>
  <c r="Q33" i="13"/>
  <c r="AM54" i="9"/>
  <c r="AN54" i="9" s="1"/>
  <c r="R54" i="13" s="1"/>
  <c r="Q54" i="13"/>
  <c r="AM45" i="9"/>
  <c r="AN45" i="9" s="1"/>
  <c r="R45" i="13" s="1"/>
  <c r="Q45" i="13"/>
  <c r="AH5" i="9"/>
  <c r="AH12" i="9"/>
  <c r="AH17" i="9"/>
  <c r="AH20" i="9"/>
  <c r="AH22" i="9"/>
  <c r="AH25" i="9"/>
  <c r="AH26" i="9"/>
  <c r="AH9" i="9"/>
  <c r="L25" i="10"/>
  <c r="AH13" i="9"/>
  <c r="AH18" i="9"/>
  <c r="AH23" i="9"/>
  <c r="AH27" i="9"/>
  <c r="AI27" i="9" s="1"/>
  <c r="P27" i="13" s="1"/>
  <c r="AG22" i="9"/>
  <c r="AG26" i="9"/>
  <c r="AG23" i="9"/>
  <c r="AI23" i="9" s="1"/>
  <c r="P23" i="13" s="1"/>
  <c r="AG27" i="9"/>
  <c r="AH6" i="9"/>
  <c r="AH21" i="9"/>
  <c r="AH8" i="9"/>
  <c r="AH16" i="9"/>
  <c r="AH24" i="9"/>
  <c r="AH28" i="9"/>
  <c r="AJ22" i="9"/>
  <c r="AJ23" i="9"/>
  <c r="AH7" i="9"/>
  <c r="AH11" i="9"/>
  <c r="AH15" i="9"/>
  <c r="AH19" i="9"/>
  <c r="AG21" i="9"/>
  <c r="AG24" i="9"/>
  <c r="AG25" i="9"/>
  <c r="AJ25" i="9" s="1"/>
  <c r="AG28" i="9"/>
  <c r="AJ28" i="9" s="1"/>
  <c r="AH10" i="9"/>
  <c r="AG8" i="9"/>
  <c r="AJ8" i="9" s="1"/>
  <c r="AK8" i="9" s="1"/>
  <c r="AL8" i="9" s="1"/>
  <c r="AG12" i="9"/>
  <c r="AG16" i="9"/>
  <c r="AG20" i="9"/>
  <c r="AH14" i="9"/>
  <c r="AE4" i="9"/>
  <c r="O4" i="13" s="1"/>
  <c r="AG5" i="9"/>
  <c r="AJ5" i="9" s="1"/>
  <c r="AK5" i="9" s="1"/>
  <c r="AG9" i="9"/>
  <c r="AJ9" i="9" s="1"/>
  <c r="AK9" i="9" s="1"/>
  <c r="AG13" i="9"/>
  <c r="AG17" i="9"/>
  <c r="AH4" i="9"/>
  <c r="AG6" i="9"/>
  <c r="AG7" i="9"/>
  <c r="AG10" i="9"/>
  <c r="AG11" i="9"/>
  <c r="AG14" i="9"/>
  <c r="AG15" i="9"/>
  <c r="AJ15" i="9" s="1"/>
  <c r="AG18" i="9"/>
  <c r="AG19" i="9"/>
  <c r="AJ19" i="9" s="1"/>
  <c r="AB5" i="9"/>
  <c r="AB9" i="9"/>
  <c r="AB13" i="9"/>
  <c r="AB17" i="9"/>
  <c r="AB25" i="9"/>
  <c r="AB21" i="9"/>
  <c r="AB6" i="9"/>
  <c r="AB10" i="9"/>
  <c r="AB14" i="9"/>
  <c r="AB18" i="9"/>
  <c r="AB22" i="9"/>
  <c r="AB26" i="9"/>
  <c r="AB7" i="9"/>
  <c r="AB11" i="9"/>
  <c r="AB15" i="9"/>
  <c r="AB19" i="9"/>
  <c r="AB23" i="9"/>
  <c r="AB27" i="9"/>
  <c r="AF5" i="9"/>
  <c r="N5" i="13" s="1"/>
  <c r="AF6" i="9"/>
  <c r="N6" i="13" s="1"/>
  <c r="AF7" i="9"/>
  <c r="N7" i="13" s="1"/>
  <c r="AE8" i="9"/>
  <c r="O8" i="13" s="1"/>
  <c r="AF9" i="9"/>
  <c r="N9" i="13" s="1"/>
  <c r="AF10" i="9"/>
  <c r="N10" i="13" s="1"/>
  <c r="AE11" i="9"/>
  <c r="O11" i="13" s="1"/>
  <c r="AE12" i="9"/>
  <c r="O12" i="13" s="1"/>
  <c r="AF13" i="9"/>
  <c r="N13" i="13" s="1"/>
  <c r="AF14" i="9"/>
  <c r="N14" i="13" s="1"/>
  <c r="AF15" i="9"/>
  <c r="N15" i="13" s="1"/>
  <c r="AE16" i="9"/>
  <c r="O16" i="13" s="1"/>
  <c r="AF17" i="9"/>
  <c r="N17" i="13" s="1"/>
  <c r="AF18" i="9"/>
  <c r="N18" i="13" s="1"/>
  <c r="AF19" i="9"/>
  <c r="N19" i="13" s="1"/>
  <c r="AE20" i="9"/>
  <c r="O20" i="13" s="1"/>
  <c r="AF21" i="9"/>
  <c r="N21" i="13" s="1"/>
  <c r="AF22" i="9"/>
  <c r="N22" i="13" s="1"/>
  <c r="AE23" i="9"/>
  <c r="O23" i="13" s="1"/>
  <c r="AE24" i="9"/>
  <c r="O24" i="13" s="1"/>
  <c r="AF25" i="9"/>
  <c r="N25" i="13" s="1"/>
  <c r="AF26" i="9"/>
  <c r="N26" i="13" s="1"/>
  <c r="AE27" i="9"/>
  <c r="O27" i="13" s="1"/>
  <c r="AE28" i="9"/>
  <c r="O28" i="13" s="1"/>
  <c r="AF8" i="9"/>
  <c r="N8" i="13" s="1"/>
  <c r="AF11" i="9"/>
  <c r="N11" i="13" s="1"/>
  <c r="AF16" i="9"/>
  <c r="N16" i="13" s="1"/>
  <c r="AF20" i="9"/>
  <c r="N20" i="13" s="1"/>
  <c r="AF23" i="9"/>
  <c r="N23" i="13" s="1"/>
  <c r="AF27" i="9"/>
  <c r="N27" i="13" s="1"/>
  <c r="AE7" i="9"/>
  <c r="O7" i="13" s="1"/>
  <c r="AE19" i="9"/>
  <c r="O19" i="13" s="1"/>
  <c r="AC4" i="9"/>
  <c r="L4" i="13" s="1"/>
  <c r="AC5" i="9"/>
  <c r="L5" i="13" s="1"/>
  <c r="AC6" i="9"/>
  <c r="L6" i="13" s="1"/>
  <c r="AC7" i="9"/>
  <c r="L7" i="13" s="1"/>
  <c r="AC8" i="9"/>
  <c r="L8" i="13" s="1"/>
  <c r="AC9" i="9"/>
  <c r="L9" i="13" s="1"/>
  <c r="AC10" i="9"/>
  <c r="L10" i="13" s="1"/>
  <c r="AC11" i="9"/>
  <c r="L11" i="13" s="1"/>
  <c r="AC12" i="9"/>
  <c r="L12" i="13" s="1"/>
  <c r="AC13" i="9"/>
  <c r="L13" i="13" s="1"/>
  <c r="AC14" i="9"/>
  <c r="L14" i="13" s="1"/>
  <c r="AC15" i="9"/>
  <c r="L15" i="13" s="1"/>
  <c r="AC16" i="9"/>
  <c r="L16" i="13" s="1"/>
  <c r="AC17" i="9"/>
  <c r="L17" i="13" s="1"/>
  <c r="AC18" i="9"/>
  <c r="L18" i="13" s="1"/>
  <c r="AC19" i="9"/>
  <c r="L19" i="13" s="1"/>
  <c r="AC20" i="9"/>
  <c r="L20" i="13" s="1"/>
  <c r="AC21" i="9"/>
  <c r="L21" i="13" s="1"/>
  <c r="AC22" i="9"/>
  <c r="L22" i="13" s="1"/>
  <c r="AC23" i="9"/>
  <c r="L23" i="13" s="1"/>
  <c r="AC24" i="9"/>
  <c r="L24" i="13" s="1"/>
  <c r="AC25" i="9"/>
  <c r="L25" i="13" s="1"/>
  <c r="AC26" i="9"/>
  <c r="L26" i="13" s="1"/>
  <c r="AC27" i="9"/>
  <c r="L27" i="13" s="1"/>
  <c r="AC28" i="9"/>
  <c r="L28" i="13" s="1"/>
  <c r="AE5" i="9"/>
  <c r="O5" i="13" s="1"/>
  <c r="AE9" i="9"/>
  <c r="O9" i="13" s="1"/>
  <c r="AE13" i="9"/>
  <c r="O13" i="13" s="1"/>
  <c r="AE17" i="9"/>
  <c r="O17" i="13" s="1"/>
  <c r="AE21" i="9"/>
  <c r="O21" i="13" s="1"/>
  <c r="AE25" i="9"/>
  <c r="O25" i="13" s="1"/>
  <c r="AF4" i="9"/>
  <c r="N4" i="13" s="1"/>
  <c r="AF12" i="9"/>
  <c r="N12" i="13" s="1"/>
  <c r="AF24" i="9"/>
  <c r="N24" i="13" s="1"/>
  <c r="AF28" i="9"/>
  <c r="N28" i="13" s="1"/>
  <c r="AE15" i="9"/>
  <c r="O15" i="13" s="1"/>
  <c r="AD4" i="9"/>
  <c r="M4" i="13" s="1"/>
  <c r="AD5" i="9"/>
  <c r="M5" i="13" s="1"/>
  <c r="AD6" i="9"/>
  <c r="M6" i="13" s="1"/>
  <c r="AD7" i="9"/>
  <c r="M7" i="13" s="1"/>
  <c r="AD8" i="9"/>
  <c r="M8" i="13" s="1"/>
  <c r="AD9" i="9"/>
  <c r="M9" i="13" s="1"/>
  <c r="AD10" i="9"/>
  <c r="M10" i="13" s="1"/>
  <c r="AD11" i="9"/>
  <c r="M11" i="13" s="1"/>
  <c r="AD12" i="9"/>
  <c r="M12" i="13" s="1"/>
  <c r="AD13" i="9"/>
  <c r="M13" i="13" s="1"/>
  <c r="AD14" i="9"/>
  <c r="M14" i="13" s="1"/>
  <c r="AD15" i="9"/>
  <c r="M15" i="13" s="1"/>
  <c r="AD16" i="9"/>
  <c r="M16" i="13" s="1"/>
  <c r="AD17" i="9"/>
  <c r="M17" i="13" s="1"/>
  <c r="AD18" i="9"/>
  <c r="M18" i="13" s="1"/>
  <c r="AD19" i="9"/>
  <c r="M19" i="13" s="1"/>
  <c r="AD20" i="9"/>
  <c r="M20" i="13" s="1"/>
  <c r="AD21" i="9"/>
  <c r="M21" i="13" s="1"/>
  <c r="AD22" i="9"/>
  <c r="M22" i="13" s="1"/>
  <c r="AD23" i="9"/>
  <c r="M23" i="13" s="1"/>
  <c r="AD24" i="9"/>
  <c r="M24" i="13" s="1"/>
  <c r="AD25" i="9"/>
  <c r="M25" i="13" s="1"/>
  <c r="AD26" i="9"/>
  <c r="M26" i="13" s="1"/>
  <c r="AD27" i="9"/>
  <c r="M27" i="13" s="1"/>
  <c r="AD28" i="9"/>
  <c r="M28" i="13" s="1"/>
  <c r="AE6" i="9"/>
  <c r="O6" i="13" s="1"/>
  <c r="AE10" i="9"/>
  <c r="O10" i="13" s="1"/>
  <c r="AE14" i="9"/>
  <c r="O14" i="13" s="1"/>
  <c r="AE18" i="9"/>
  <c r="O18" i="13" s="1"/>
  <c r="AE22" i="9"/>
  <c r="O22" i="13" s="1"/>
  <c r="AE26" i="9"/>
  <c r="O26" i="13" s="1"/>
  <c r="AB4" i="9"/>
  <c r="AB8" i="9"/>
  <c r="AB12" i="9"/>
  <c r="AB16" i="9"/>
  <c r="AB20" i="9"/>
  <c r="AB24" i="9"/>
  <c r="AB28" i="9"/>
  <c r="AJ13" i="9" l="1"/>
  <c r="AK13" i="9" s="1"/>
  <c r="AJ27" i="9"/>
  <c r="AK27" i="9" s="1"/>
  <c r="AL27" i="9" s="1"/>
  <c r="AN52" i="9"/>
  <c r="R52" i="13" s="1"/>
  <c r="AN53" i="9"/>
  <c r="R53" i="13" s="1"/>
  <c r="AI26" i="9"/>
  <c r="P26" i="13" s="1"/>
  <c r="AJ17" i="9"/>
  <c r="AK17" i="9" s="1"/>
  <c r="AL17" i="9" s="1"/>
  <c r="AJ12" i="9"/>
  <c r="AK12" i="9" s="1"/>
  <c r="AL12" i="9" s="1"/>
  <c r="Q12" i="13" s="1"/>
  <c r="AI22" i="9"/>
  <c r="P22" i="13" s="1"/>
  <c r="Q8" i="13"/>
  <c r="AI17" i="9"/>
  <c r="P17" i="13" s="1"/>
  <c r="AJ24" i="9"/>
  <c r="AK24" i="9" s="1"/>
  <c r="AL24" i="9" s="1"/>
  <c r="AJ4" i="9"/>
  <c r="AK4" i="9" s="1"/>
  <c r="AL4" i="9" s="1"/>
  <c r="Q4" i="13" s="1"/>
  <c r="AJ20" i="9"/>
  <c r="AK20" i="9" s="1"/>
  <c r="AL20" i="9" s="1"/>
  <c r="AJ21" i="9"/>
  <c r="AJ26" i="9"/>
  <c r="AJ18" i="9"/>
  <c r="AI12" i="9"/>
  <c r="P12" i="13" s="1"/>
  <c r="AJ11" i="9"/>
  <c r="AK11" i="9" s="1"/>
  <c r="AI8" i="9"/>
  <c r="P8" i="13" s="1"/>
  <c r="AL13" i="9"/>
  <c r="AL5" i="9"/>
  <c r="AL9" i="9"/>
  <c r="AI9" i="9"/>
  <c r="P9" i="13" s="1"/>
  <c r="AJ6" i="9"/>
  <c r="AK6" i="9" s="1"/>
  <c r="AI15" i="9"/>
  <c r="P15" i="13" s="1"/>
  <c r="AJ16" i="9"/>
  <c r="AK16" i="9" s="1"/>
  <c r="AJ10" i="9"/>
  <c r="AI20" i="9"/>
  <c r="P20" i="13" s="1"/>
  <c r="AI21" i="9"/>
  <c r="P21" i="13" s="1"/>
  <c r="AJ7" i="9"/>
  <c r="AK7" i="9" s="1"/>
  <c r="AK28" i="9"/>
  <c r="AL28" i="9" s="1"/>
  <c r="AI28" i="9"/>
  <c r="P28" i="13" s="1"/>
  <c r="AI4" i="9"/>
  <c r="P4" i="13" s="1"/>
  <c r="AI13" i="9"/>
  <c r="P13" i="13" s="1"/>
  <c r="AK25" i="9"/>
  <c r="AI24" i="9"/>
  <c r="P24" i="13" s="1"/>
  <c r="AK26" i="9"/>
  <c r="AL26" i="9" s="1"/>
  <c r="AI5" i="9"/>
  <c r="P5" i="13" s="1"/>
  <c r="AK23" i="9"/>
  <c r="AL23" i="9" s="1"/>
  <c r="AK22" i="9"/>
  <c r="AJ14" i="9"/>
  <c r="AK14" i="9" s="1"/>
  <c r="AI16" i="9"/>
  <c r="P16" i="13" s="1"/>
  <c r="AK21" i="9"/>
  <c r="AI25" i="9"/>
  <c r="P25" i="13" s="1"/>
  <c r="AK18" i="9"/>
  <c r="AK10" i="9"/>
  <c r="AI10" i="9"/>
  <c r="P10" i="13" s="1"/>
  <c r="AK15" i="9"/>
  <c r="AL15" i="9" s="1"/>
  <c r="AI6" i="9"/>
  <c r="P6" i="13" s="1"/>
  <c r="AI18" i="9"/>
  <c r="P18" i="13" s="1"/>
  <c r="AI11" i="9"/>
  <c r="P11" i="13" s="1"/>
  <c r="AK19" i="9"/>
  <c r="AI14" i="9"/>
  <c r="P14" i="13" s="1"/>
  <c r="AI19" i="9"/>
  <c r="P19" i="13" s="1"/>
  <c r="AI7" i="9"/>
  <c r="P7" i="13" s="1"/>
  <c r="B27" i="13"/>
  <c r="B26" i="13"/>
  <c r="B25" i="13"/>
  <c r="B24" i="13"/>
  <c r="B23" i="13"/>
  <c r="B22" i="13"/>
  <c r="B21" i="13"/>
  <c r="B20" i="13"/>
  <c r="B19" i="13"/>
  <c r="B18" i="13"/>
  <c r="B17" i="13"/>
  <c r="B16" i="13"/>
  <c r="B15" i="13"/>
  <c r="B14" i="13"/>
  <c r="B13" i="13"/>
  <c r="B12" i="13"/>
  <c r="B11" i="13"/>
  <c r="B10" i="13"/>
  <c r="B9" i="13"/>
  <c r="B8" i="13"/>
  <c r="B7" i="13"/>
  <c r="B6" i="13"/>
  <c r="B5" i="13"/>
  <c r="B4" i="13"/>
  <c r="B21" i="10"/>
  <c r="B20" i="10"/>
  <c r="B19" i="10"/>
  <c r="B18" i="10"/>
  <c r="B17" i="10"/>
  <c r="B16" i="10"/>
  <c r="B15" i="10"/>
  <c r="B14" i="10"/>
  <c r="B13" i="10"/>
  <c r="B12" i="10"/>
  <c r="B11" i="10"/>
  <c r="B10" i="10"/>
  <c r="B9" i="10"/>
  <c r="K21" i="10"/>
  <c r="K21" i="13" s="1"/>
  <c r="K20" i="10"/>
  <c r="K20" i="13" s="1"/>
  <c r="K19" i="10"/>
  <c r="K19" i="13" s="1"/>
  <c r="K18" i="10"/>
  <c r="K18" i="13" s="1"/>
  <c r="K17" i="10"/>
  <c r="K17" i="13" s="1"/>
  <c r="K16" i="10"/>
  <c r="K16" i="13" s="1"/>
  <c r="K15" i="10"/>
  <c r="K15" i="13" s="1"/>
  <c r="K14" i="10"/>
  <c r="K14" i="13" s="1"/>
  <c r="K13" i="10"/>
  <c r="K13" i="13" s="1"/>
  <c r="K12" i="10"/>
  <c r="K12" i="13" s="1"/>
  <c r="K11" i="10"/>
  <c r="K11" i="13" s="1"/>
  <c r="K10" i="10"/>
  <c r="K10" i="13" s="1"/>
  <c r="K9" i="10"/>
  <c r="K9" i="13" s="1"/>
  <c r="K8" i="10"/>
  <c r="K8" i="13" s="1"/>
  <c r="K7" i="10"/>
  <c r="K7" i="13" s="1"/>
  <c r="K6" i="10"/>
  <c r="K6" i="13" s="1"/>
  <c r="K5" i="10"/>
  <c r="K5" i="13" s="1"/>
  <c r="K4" i="10"/>
  <c r="K4" i="13" s="1"/>
  <c r="J21" i="10"/>
  <c r="J21" i="13" s="1"/>
  <c r="J20" i="10"/>
  <c r="J20" i="13" s="1"/>
  <c r="J19" i="10"/>
  <c r="J19" i="13" s="1"/>
  <c r="J18" i="10"/>
  <c r="J18" i="13" s="1"/>
  <c r="J17" i="10"/>
  <c r="J17" i="13" s="1"/>
  <c r="J16" i="10"/>
  <c r="J16" i="13" s="1"/>
  <c r="J15" i="10"/>
  <c r="J15" i="13" s="1"/>
  <c r="J14" i="10"/>
  <c r="J14" i="13" s="1"/>
  <c r="J13" i="10"/>
  <c r="J13" i="13" s="1"/>
  <c r="J12" i="10"/>
  <c r="J12" i="13" s="1"/>
  <c r="J11" i="10"/>
  <c r="J11" i="13" s="1"/>
  <c r="J10" i="10"/>
  <c r="J10" i="13" s="1"/>
  <c r="J9" i="10"/>
  <c r="J9" i="13" s="1"/>
  <c r="J8" i="10"/>
  <c r="J8" i="13" s="1"/>
  <c r="J7" i="10"/>
  <c r="J7" i="13" s="1"/>
  <c r="J6" i="10"/>
  <c r="J6" i="13" s="1"/>
  <c r="J5" i="10"/>
  <c r="J5" i="13" s="1"/>
  <c r="J4" i="10"/>
  <c r="J4" i="13" s="1"/>
  <c r="I21" i="10"/>
  <c r="I21" i="13" s="1"/>
  <c r="I20" i="10"/>
  <c r="I20" i="13" s="1"/>
  <c r="I19" i="10"/>
  <c r="I19" i="13" s="1"/>
  <c r="I18" i="10"/>
  <c r="I18" i="13" s="1"/>
  <c r="I17" i="10"/>
  <c r="I17" i="13" s="1"/>
  <c r="I16" i="10"/>
  <c r="I16" i="13" s="1"/>
  <c r="I15" i="10"/>
  <c r="I15" i="13" s="1"/>
  <c r="I14" i="10"/>
  <c r="I14" i="13" s="1"/>
  <c r="I13" i="10"/>
  <c r="I13" i="13" s="1"/>
  <c r="I12" i="10"/>
  <c r="I12" i="13" s="1"/>
  <c r="I11" i="10"/>
  <c r="I11" i="13" s="1"/>
  <c r="I10" i="10"/>
  <c r="I10" i="13" s="1"/>
  <c r="I9" i="10"/>
  <c r="I9" i="13" s="1"/>
  <c r="I8" i="10"/>
  <c r="I8" i="13" s="1"/>
  <c r="I7" i="10"/>
  <c r="I7" i="13" s="1"/>
  <c r="I6" i="10"/>
  <c r="I6" i="13" s="1"/>
  <c r="I5" i="10"/>
  <c r="I5" i="13" s="1"/>
  <c r="I4" i="10"/>
  <c r="I4" i="13" s="1"/>
  <c r="H21" i="10"/>
  <c r="H21" i="13" s="1"/>
  <c r="H20" i="10"/>
  <c r="H20" i="13" s="1"/>
  <c r="H19" i="10"/>
  <c r="H19" i="13" s="1"/>
  <c r="H18" i="10"/>
  <c r="H18" i="13" s="1"/>
  <c r="H17" i="10"/>
  <c r="H17" i="13" s="1"/>
  <c r="H16" i="10"/>
  <c r="H16" i="13" s="1"/>
  <c r="H15" i="10"/>
  <c r="H15" i="13" s="1"/>
  <c r="H14" i="10"/>
  <c r="H14" i="13" s="1"/>
  <c r="H13" i="10"/>
  <c r="H13" i="13" s="1"/>
  <c r="H12" i="10"/>
  <c r="H12" i="13" s="1"/>
  <c r="H11" i="10"/>
  <c r="H11" i="13" s="1"/>
  <c r="H10" i="10"/>
  <c r="H10" i="13" s="1"/>
  <c r="H9" i="10"/>
  <c r="H9" i="13" s="1"/>
  <c r="H8" i="10"/>
  <c r="H8" i="13" s="1"/>
  <c r="H7" i="10"/>
  <c r="H7" i="13" s="1"/>
  <c r="H6" i="10"/>
  <c r="H6" i="13" s="1"/>
  <c r="H5" i="10"/>
  <c r="H5" i="13" s="1"/>
  <c r="H4" i="10"/>
  <c r="H4" i="13" s="1"/>
  <c r="G21" i="10"/>
  <c r="G21" i="13" s="1"/>
  <c r="G20" i="10"/>
  <c r="G20" i="13" s="1"/>
  <c r="G19" i="10"/>
  <c r="G19" i="13" s="1"/>
  <c r="G18" i="10"/>
  <c r="G18" i="13" s="1"/>
  <c r="G17" i="10"/>
  <c r="G17" i="13" s="1"/>
  <c r="G16" i="10"/>
  <c r="G16" i="13" s="1"/>
  <c r="G15" i="10"/>
  <c r="G15" i="13" s="1"/>
  <c r="G14" i="10"/>
  <c r="G14" i="13" s="1"/>
  <c r="G13" i="10"/>
  <c r="G13" i="13" s="1"/>
  <c r="G12" i="10"/>
  <c r="G12" i="13" s="1"/>
  <c r="G11" i="10"/>
  <c r="G11" i="13" s="1"/>
  <c r="G10" i="10"/>
  <c r="G10" i="13" s="1"/>
  <c r="G9" i="10"/>
  <c r="G9" i="13" s="1"/>
  <c r="G8" i="10"/>
  <c r="G8" i="13" s="1"/>
  <c r="G7" i="10"/>
  <c r="G7" i="13" s="1"/>
  <c r="G6" i="10"/>
  <c r="G6" i="13" s="1"/>
  <c r="G5" i="10"/>
  <c r="G5" i="13" s="1"/>
  <c r="G4" i="10"/>
  <c r="G4" i="13" s="1"/>
  <c r="F20" i="10"/>
  <c r="F20" i="13" s="1"/>
  <c r="F21" i="10"/>
  <c r="F21" i="13" s="1"/>
  <c r="F19" i="10"/>
  <c r="F19" i="13" s="1"/>
  <c r="F18" i="10"/>
  <c r="F18" i="13" s="1"/>
  <c r="F17" i="10"/>
  <c r="F17" i="13" s="1"/>
  <c r="F16" i="10"/>
  <c r="F16" i="13" s="1"/>
  <c r="F15" i="10"/>
  <c r="F15" i="13" s="1"/>
  <c r="F14" i="10"/>
  <c r="F14" i="13" s="1"/>
  <c r="F13" i="10"/>
  <c r="F13" i="13" s="1"/>
  <c r="F12" i="10"/>
  <c r="F12" i="13" s="1"/>
  <c r="F11" i="10"/>
  <c r="F11" i="13" s="1"/>
  <c r="F10" i="10"/>
  <c r="F10" i="13" s="1"/>
  <c r="F9" i="10"/>
  <c r="F9" i="13" s="1"/>
  <c r="F8" i="10"/>
  <c r="F8" i="13" s="1"/>
  <c r="F7" i="10"/>
  <c r="F7" i="13" s="1"/>
  <c r="F6" i="10"/>
  <c r="F6" i="13" s="1"/>
  <c r="F5" i="10"/>
  <c r="F5" i="13" s="1"/>
  <c r="F4" i="10"/>
  <c r="F4" i="13" s="1"/>
  <c r="E21" i="10"/>
  <c r="E21" i="13" s="1"/>
  <c r="E20" i="10"/>
  <c r="E20" i="13" s="1"/>
  <c r="E19" i="10"/>
  <c r="E19" i="13" s="1"/>
  <c r="E18" i="10"/>
  <c r="E18" i="13" s="1"/>
  <c r="E17" i="10"/>
  <c r="E17" i="13" s="1"/>
  <c r="E16" i="10"/>
  <c r="E16" i="13" s="1"/>
  <c r="E15" i="10"/>
  <c r="E15" i="13" s="1"/>
  <c r="E14" i="10"/>
  <c r="E14" i="13" s="1"/>
  <c r="E13" i="10"/>
  <c r="E13" i="13" s="1"/>
  <c r="E12" i="10"/>
  <c r="E12" i="13" s="1"/>
  <c r="E11" i="10"/>
  <c r="E11" i="13" s="1"/>
  <c r="E10" i="10"/>
  <c r="E10" i="13" s="1"/>
  <c r="E9" i="10"/>
  <c r="E9" i="13" s="1"/>
  <c r="E8" i="10"/>
  <c r="E8" i="13" s="1"/>
  <c r="E7" i="10"/>
  <c r="E7" i="13" s="1"/>
  <c r="E6" i="10"/>
  <c r="E6" i="13" s="1"/>
  <c r="E5" i="10"/>
  <c r="E5" i="13" s="1"/>
  <c r="E4" i="10"/>
  <c r="E4" i="13" s="1"/>
  <c r="D21" i="10"/>
  <c r="D21" i="13" s="1"/>
  <c r="D20" i="10"/>
  <c r="D20" i="13" s="1"/>
  <c r="D19" i="10"/>
  <c r="D19" i="13" s="1"/>
  <c r="D18" i="10"/>
  <c r="D18" i="13" s="1"/>
  <c r="D17" i="10"/>
  <c r="D17" i="13" s="1"/>
  <c r="D16" i="10"/>
  <c r="D16" i="13" s="1"/>
  <c r="D15" i="10"/>
  <c r="D15" i="13" s="1"/>
  <c r="D14" i="10"/>
  <c r="D14" i="13" s="1"/>
  <c r="D13" i="10"/>
  <c r="D13" i="13" s="1"/>
  <c r="D12" i="10"/>
  <c r="D12" i="13" s="1"/>
  <c r="D11" i="10"/>
  <c r="D11" i="13" s="1"/>
  <c r="D10" i="10"/>
  <c r="D10" i="13" s="1"/>
  <c r="D9" i="10"/>
  <c r="D9" i="13" s="1"/>
  <c r="D8" i="10"/>
  <c r="D8" i="13" s="1"/>
  <c r="D7" i="10"/>
  <c r="D7" i="13" s="1"/>
  <c r="D6" i="10"/>
  <c r="D6" i="13" s="1"/>
  <c r="D5" i="10"/>
  <c r="D5" i="13" s="1"/>
  <c r="D4" i="10"/>
  <c r="D4" i="13" s="1"/>
  <c r="C21" i="10"/>
  <c r="C21" i="13" s="1"/>
  <c r="C20" i="10"/>
  <c r="C20" i="13" s="1"/>
  <c r="C19" i="10"/>
  <c r="C19" i="13" s="1"/>
  <c r="C18" i="10"/>
  <c r="C18" i="13" s="1"/>
  <c r="C17" i="10"/>
  <c r="C17" i="13" s="1"/>
  <c r="C16" i="10"/>
  <c r="C16" i="13" s="1"/>
  <c r="C15" i="10"/>
  <c r="C15" i="13" s="1"/>
  <c r="C14" i="10"/>
  <c r="C14" i="13" s="1"/>
  <c r="C13" i="10"/>
  <c r="C13" i="13" s="1"/>
  <c r="C12" i="10"/>
  <c r="C12" i="13" s="1"/>
  <c r="C11" i="10"/>
  <c r="C11" i="13" s="1"/>
  <c r="C10" i="10"/>
  <c r="C10" i="13" s="1"/>
  <c r="C9" i="10"/>
  <c r="C9" i="13" s="1"/>
  <c r="C8" i="10"/>
  <c r="C8" i="13" s="1"/>
  <c r="C7" i="10"/>
  <c r="C7" i="13" s="1"/>
  <c r="C6" i="10"/>
  <c r="C6" i="13" s="1"/>
  <c r="C5" i="10"/>
  <c r="C5" i="13" s="1"/>
  <c r="C4" i="10"/>
  <c r="C4" i="13" s="1"/>
  <c r="Q17" i="13" l="1"/>
  <c r="AM17" i="9"/>
  <c r="AN17" i="9" s="1"/>
  <c r="R17" i="13" s="1"/>
  <c r="Q20" i="13"/>
  <c r="AM20" i="9"/>
  <c r="AN20" i="9" s="1"/>
  <c r="R20" i="13" s="1"/>
  <c r="Q24" i="13"/>
  <c r="AM24" i="9"/>
  <c r="AN24" i="9" s="1"/>
  <c r="R24" i="13" s="1"/>
  <c r="Q15" i="13"/>
  <c r="AM15" i="9"/>
  <c r="AN15" i="9" s="1"/>
  <c r="R15" i="13" s="1"/>
  <c r="Q23" i="13"/>
  <c r="AM23" i="9"/>
  <c r="AN23" i="9" s="1"/>
  <c r="R23" i="13" s="1"/>
  <c r="Q28" i="13"/>
  <c r="AM28" i="9"/>
  <c r="AN28" i="9" s="1"/>
  <c r="R28" i="13" s="1"/>
  <c r="AM27" i="9"/>
  <c r="AN27" i="9" s="1"/>
  <c r="R27" i="13" s="1"/>
  <c r="Q27" i="13"/>
  <c r="Q26" i="13"/>
  <c r="AM26" i="9"/>
  <c r="AN26" i="9" s="1"/>
  <c r="R26" i="13" s="1"/>
  <c r="Q5" i="13"/>
  <c r="AM5" i="9"/>
  <c r="AM8" i="9"/>
  <c r="Q13" i="13"/>
  <c r="AM13" i="9"/>
  <c r="AM12" i="9"/>
  <c r="Q9" i="13"/>
  <c r="AM9" i="9"/>
  <c r="AM4" i="9"/>
  <c r="F55" i="10"/>
  <c r="I55" i="10"/>
  <c r="J55" i="10"/>
  <c r="E55" i="10"/>
  <c r="D55" i="10"/>
  <c r="H55" i="10"/>
  <c r="G55" i="10"/>
  <c r="K55" i="10"/>
  <c r="AL6" i="9"/>
  <c r="AL7" i="9"/>
  <c r="AL18" i="9"/>
  <c r="AL16" i="9"/>
  <c r="AL19" i="9"/>
  <c r="AL21" i="9"/>
  <c r="AL14" i="9"/>
  <c r="AL11" i="9"/>
  <c r="AM11" i="9" s="1"/>
  <c r="AL22" i="9"/>
  <c r="AL10" i="9"/>
  <c r="AL25" i="9"/>
  <c r="L21" i="10"/>
  <c r="B8" i="10"/>
  <c r="B7" i="10"/>
  <c r="B6" i="10"/>
  <c r="B5" i="10"/>
  <c r="B4" i="10"/>
  <c r="AA3" i="9"/>
  <c r="Z3" i="9"/>
  <c r="Y3" i="9"/>
  <c r="X3" i="9"/>
  <c r="W3" i="9"/>
  <c r="V3" i="9"/>
  <c r="U3" i="9"/>
  <c r="T3" i="9"/>
  <c r="S3" i="9"/>
  <c r="R3" i="9"/>
  <c r="Q3" i="9"/>
  <c r="P3" i="9"/>
  <c r="O3" i="9"/>
  <c r="N3" i="9"/>
  <c r="M3" i="9"/>
  <c r="L3" i="9"/>
  <c r="K3" i="9"/>
  <c r="J3" i="9"/>
  <c r="I3" i="9"/>
  <c r="H3" i="9"/>
  <c r="G3" i="9"/>
  <c r="F3" i="9"/>
  <c r="E3" i="9"/>
  <c r="D3" i="9"/>
  <c r="C3" i="9"/>
  <c r="L20" i="10"/>
  <c r="L17" i="10"/>
  <c r="L16" i="10"/>
  <c r="L14" i="10"/>
  <c r="L10" i="10"/>
  <c r="L6" i="10"/>
  <c r="C2" i="10"/>
  <c r="Q21" i="13" l="1"/>
  <c r="AM21" i="9"/>
  <c r="AN21" i="9" s="1"/>
  <c r="R21" i="13" s="1"/>
  <c r="Q19" i="13"/>
  <c r="AM19" i="9"/>
  <c r="AN19" i="9" s="1"/>
  <c r="R19" i="13" s="1"/>
  <c r="AN12" i="9"/>
  <c r="R12" i="13" s="1"/>
  <c r="AN9" i="9"/>
  <c r="R9" i="13" s="1"/>
  <c r="Q16" i="13"/>
  <c r="AM16" i="9"/>
  <c r="AN16" i="9" s="1"/>
  <c r="R16" i="13" s="1"/>
  <c r="AN13" i="9"/>
  <c r="R13" i="13" s="1"/>
  <c r="Q25" i="13"/>
  <c r="AM25" i="9"/>
  <c r="AN25" i="9" s="1"/>
  <c r="R25" i="13" s="1"/>
  <c r="Q18" i="13"/>
  <c r="AM18" i="9"/>
  <c r="AN18" i="9" s="1"/>
  <c r="R18" i="13" s="1"/>
  <c r="AN8" i="9"/>
  <c r="R8" i="13" s="1"/>
  <c r="Q22" i="13"/>
  <c r="AM22" i="9"/>
  <c r="AN22" i="9" s="1"/>
  <c r="R22" i="13" s="1"/>
  <c r="AN5" i="9"/>
  <c r="R5" i="13" s="1"/>
  <c r="AN11" i="9"/>
  <c r="R11" i="13" s="1"/>
  <c r="AN4" i="9"/>
  <c r="R4" i="13" s="1"/>
  <c r="Q14" i="13"/>
  <c r="AM14" i="9"/>
  <c r="Q10" i="13"/>
  <c r="AM10" i="9"/>
  <c r="Q7" i="13"/>
  <c r="AM7" i="9"/>
  <c r="Q6" i="13"/>
  <c r="AM6" i="9"/>
  <c r="Q11" i="13"/>
  <c r="C55" i="10"/>
  <c r="Q7" i="10" s="1"/>
  <c r="L7" i="10"/>
  <c r="L11" i="10"/>
  <c r="L15" i="10"/>
  <c r="L4" i="10"/>
  <c r="Q6" i="10" s="1"/>
  <c r="L8" i="10"/>
  <c r="L12" i="10"/>
  <c r="L5" i="10"/>
  <c r="L9" i="10"/>
  <c r="L13" i="10"/>
  <c r="L19" i="10"/>
  <c r="L18" i="10"/>
  <c r="AN7" i="9" l="1"/>
  <c r="R7" i="13" s="1"/>
  <c r="AN10" i="9"/>
  <c r="R10" i="13" s="1"/>
  <c r="AN14" i="9"/>
  <c r="R14" i="13" s="1"/>
  <c r="AN6" i="9"/>
  <c r="R6" i="13" s="1"/>
  <c r="Q8" i="10"/>
  <c r="B28" i="9"/>
  <c r="B27" i="9"/>
  <c r="B26" i="9"/>
  <c r="B25" i="9"/>
  <c r="B24" i="9"/>
  <c r="B23" i="9"/>
  <c r="B22" i="9"/>
  <c r="B21" i="9"/>
  <c r="B20" i="9"/>
  <c r="B19" i="9"/>
  <c r="B18" i="9"/>
  <c r="B17" i="9"/>
  <c r="B16" i="9"/>
  <c r="B15" i="9"/>
  <c r="B14" i="9"/>
  <c r="B13" i="9"/>
  <c r="B12" i="9"/>
  <c r="B11" i="9"/>
  <c r="B10" i="9"/>
  <c r="B9" i="9"/>
  <c r="B8" i="9"/>
  <c r="B7" i="9"/>
  <c r="B6" i="9"/>
  <c r="B5" i="9"/>
  <c r="B4" i="9"/>
</calcChain>
</file>

<file path=xl/sharedStrings.xml><?xml version="1.0" encoding="utf-8"?>
<sst xmlns="http://schemas.openxmlformats.org/spreadsheetml/2006/main" count="132" uniqueCount="63">
  <si>
    <r>
      <t xml:space="preserve">This Excel template was developed by the Agency for Care Effectiveness (ACE) to assist with the calculation of the Interpercentile Range (IPR), Interpercentile Range Adjusted for Symmetry (IPRAS) and overall agreement of the recommendations baed on the RAND/UCLA Appropriateness Method. For more comprehensive methodology details, please refer to: https://www.rand.org/health/surveys/appropriateness.html 
</t>
    </r>
    <r>
      <rPr>
        <b/>
        <sz val="18"/>
        <color rgb="FF000000"/>
        <rFont val="Arial"/>
        <family val="2"/>
      </rPr>
      <t xml:space="preserve">Step 1: Individual Rating
</t>
    </r>
    <r>
      <rPr>
        <sz val="18"/>
        <color rgb="FF000000"/>
        <rFont val="Arial"/>
        <family val="2"/>
      </rPr>
      <t xml:space="preserve">Members of the guideline development group should complete their ratings independently, based on how appropriate and relevant the recommendations are. Responses remain confidential and are submitted directly to the guideline developer/methodologist for collation using this template.
</t>
    </r>
    <r>
      <rPr>
        <b/>
        <sz val="18"/>
        <color rgb="FF000000"/>
        <rFont val="Arial"/>
        <family val="2"/>
      </rPr>
      <t xml:space="preserve">Step 2: Score Entry into the 'Appraisers' sheet
</t>
    </r>
    <r>
      <rPr>
        <sz val="18"/>
        <color rgb="FF000000"/>
        <rFont val="Arial"/>
        <family val="2"/>
      </rPr>
      <t xml:space="preserve">    (i) Enter each recommendations or statements into the respective rows in the first column of 'Appraisers' tab, then
    (ii) Enter the names of the member in the column headings (i.e. Member 1, Member 2, etc), then
    (iii)  Enter each member's numerical scores (1-9) into their respective columns, then
    (iv)  Include any qualitative comments in the adjacent cell beside the corresponding scores. Note that summary results will incorporate scores only, not qualitative feedback.
</t>
    </r>
    <r>
      <rPr>
        <b/>
        <sz val="18"/>
        <color rgb="FF000000"/>
        <rFont val="Arial"/>
        <family val="2"/>
      </rPr>
      <t xml:space="preserve">Step 3: Consensus Assessment using the auto-generated 'Summary Results' sheet
</t>
    </r>
    <r>
      <rPr>
        <sz val="18"/>
        <color rgb="FF000000"/>
        <rFont val="Arial"/>
        <family val="2"/>
      </rPr>
      <t xml:space="preserve">The guideline developer/methodologist may assess the level of agreement using:
    (i) The 'Overall Consensus' column, and
    (ii) Visual inspection of ratings dispersion on the 1-9 scale
</t>
    </r>
    <r>
      <rPr>
        <b/>
        <sz val="18"/>
        <color rgb="FF000000"/>
        <rFont val="Arial"/>
        <family val="2"/>
      </rPr>
      <t xml:space="preserve">Step 4: Next Steps and Refinement
</t>
    </r>
    <r>
      <rPr>
        <sz val="18"/>
        <color rgb="FF000000"/>
        <rFont val="Arial"/>
        <family val="2"/>
      </rPr>
      <t>Based on the recommendations that have higher degrees of disagreements, you may choose to refine them and discuss it with the members to improve the level of consensus.
For more details on how ACE applies the RAND/UCLA consensus process and subsequent steps in ACE’s guideline development, please refer to the "ACE Clinical Guideline (ACG) methods and process" here: https://isomer-user-content.by.gov.sg/68/7985253c-dc1a-4d8f-a25b-778b8c431049/ACE%20ACG%20Methods%20and%20Processes%20Manual%20May2025%20v1.pdf</t>
    </r>
  </si>
  <si>
    <t>RAND UCLA APPROPRIATENESS RATING</t>
  </si>
  <si>
    <t>No</t>
  </si>
  <si>
    <t>Statements/Recommendations</t>
  </si>
  <si>
    <t>Member 1</t>
  </si>
  <si>
    <t>Member 2</t>
  </si>
  <si>
    <t>Member 3</t>
  </si>
  <si>
    <t>Member 4</t>
  </si>
  <si>
    <t>Member 5</t>
  </si>
  <si>
    <t>Member 6</t>
  </si>
  <si>
    <t>Member 7</t>
  </si>
  <si>
    <t>Member 8</t>
  </si>
  <si>
    <t>Member 9</t>
  </si>
  <si>
    <t>Member 10</t>
  </si>
  <si>
    <t>Member 11</t>
  </si>
  <si>
    <t>Member 12</t>
  </si>
  <si>
    <t>Member 13</t>
  </si>
  <si>
    <t>Member 14</t>
  </si>
  <si>
    <t>Member 15</t>
  </si>
  <si>
    <t>Member 16</t>
  </si>
  <si>
    <t>Member 17</t>
  </si>
  <si>
    <t>Member 18</t>
  </si>
  <si>
    <t>Member 19</t>
  </si>
  <si>
    <t>Member 20</t>
  </si>
  <si>
    <t>Member 21</t>
  </si>
  <si>
    <t>Member 22</t>
  </si>
  <si>
    <t>Member 23</t>
  </si>
  <si>
    <t>Member 24</t>
  </si>
  <si>
    <t>Member 25</t>
  </si>
  <si>
    <t>Score</t>
  </si>
  <si>
    <t>Comments</t>
  </si>
  <si>
    <t>Notes:
1. IPR&lt;IPRAS is an indication of no disagreement
2.The larger the IPRAS, the less asymmetric the ratings</t>
  </si>
  <si>
    <t>Statements</t>
  </si>
  <si>
    <t>Score1</t>
  </si>
  <si>
    <t>Score2</t>
  </si>
  <si>
    <t>Score3</t>
  </si>
  <si>
    <t>Score4</t>
  </si>
  <si>
    <t>Score5</t>
  </si>
  <si>
    <t>Score6</t>
  </si>
  <si>
    <t>Score7</t>
  </si>
  <si>
    <t>Score8</t>
  </si>
  <si>
    <t>Score9</t>
  </si>
  <si>
    <t>Lowest Score</t>
  </si>
  <si>
    <t>Highest Score</t>
  </si>
  <si>
    <t>Coefficient of Variation</t>
  </si>
  <si>
    <t>Median Score</t>
  </si>
  <si>
    <t>Interpercentile Range
(IPR)</t>
  </si>
  <si>
    <t>Interpercentile Range Adjusted for Symmetry
(IPRAS)</t>
  </si>
  <si>
    <t>Overall Consensus</t>
  </si>
  <si>
    <t>Items</t>
  </si>
  <si>
    <t>Total Scores</t>
  </si>
  <si>
    <t>30th Percentile
(p30)</t>
  </si>
  <si>
    <t>70th Percentile
(p70)</t>
  </si>
  <si>
    <t>Interpercentile range
(IPR)</t>
  </si>
  <si>
    <t>Interpercentile central point
(IPRCP)</t>
  </si>
  <si>
    <t>Asymmetry index
(AI)</t>
  </si>
  <si>
    <t>Interpercentile range adjusted for symmetry
(IPRAS)</t>
  </si>
  <si>
    <t>Difference between IPRAS and IPR</t>
  </si>
  <si>
    <t>Pi</t>
  </si>
  <si>
    <t>P BAR=</t>
  </si>
  <si>
    <t>Pe=</t>
  </si>
  <si>
    <t>KAPPA=</t>
  </si>
  <si>
    <t>Pj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</si>
</sst>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10">
    <font>
      <sz val="11"/>
      <color theme="1"/>
      <name val="Calibri"/>
      <family val="2"/>
      <scheme val="minor"/>
    </font>
    <font>
      <sz val="9"/>
      <color theme="1"/>
      <name val="Calibri"/>
      <family val="2"/>
      <scheme val="minor"/>
    </font>
    <font>
      <sz val="9"/>
      <color rgb="FFFF0000"/>
      <name val="Calibri"/>
      <family val="2"/>
      <scheme val="minor"/>
    </font>
    <font>
      <b/>
      <sz val="14"/>
      <color theme="1"/>
      <name val="Calibri"/>
      <family val="2"/>
      <scheme val="minor"/>
    </font>
    <font>
      <i/>
      <sz val="28"/>
      <color theme="1"/>
      <name val="Calibri"/>
      <family val="2"/>
      <scheme val="minor"/>
    </font>
    <font>
      <b/>
      <sz val="11.5"/>
      <color theme="1" tint="0.34998626667073579"/>
      <name val="Calibri"/>
      <family val="2"/>
      <scheme val="minor"/>
    </font>
    <font>
      <sz val="9"/>
      <name val="Calibri"/>
      <family val="2"/>
      <scheme val="minor"/>
    </font>
    <font>
      <sz val="18"/>
      <color rgb="FF000000"/>
      <name val="Arial"/>
      <family val="2"/>
    </font>
    <font>
      <b/>
      <sz val="18"/>
      <color rgb="FF000000"/>
      <name val="Arial"/>
      <family val="2"/>
    </font>
    <font>
      <sz val="8"/>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EF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1">
    <xf numFmtId="0" fontId="0" fillId="0" borderId="0"/>
  </cellStyleXfs>
  <cellXfs count="63">
    <xf numFmtId="0" fontId="0" fillId="0" borderId="0" xfId="0"/>
    <xf numFmtId="0" fontId="1" fillId="2" borderId="1" xfId="0" applyFont="1" applyFill="1" applyBorder="1" applyAlignment="1">
      <alignment horizontal="center" vertical="center"/>
    </xf>
    <xf numFmtId="0" fontId="1" fillId="3" borderId="0" xfId="0" applyFont="1" applyFill="1"/>
    <xf numFmtId="0" fontId="1" fillId="3" borderId="0" xfId="0" applyFont="1" applyFill="1" applyAlignment="1">
      <alignment horizontal="center" vertical="center"/>
    </xf>
    <xf numFmtId="0" fontId="1" fillId="3" borderId="0" xfId="0" applyFont="1" applyFill="1" applyAlignment="1">
      <alignment horizontal="center"/>
    </xf>
    <xf numFmtId="0" fontId="1" fillId="3" borderId="1" xfId="0" applyFont="1" applyFill="1" applyBorder="1" applyAlignment="1">
      <alignment horizontal="center" vertical="center" wrapText="1"/>
    </xf>
    <xf numFmtId="1" fontId="1" fillId="3" borderId="1" xfId="0" applyNumberFormat="1" applyFont="1" applyFill="1" applyBorder="1" applyAlignment="1">
      <alignment horizontal="center" vertical="center" wrapText="1"/>
    </xf>
    <xf numFmtId="0" fontId="1" fillId="3" borderId="0" xfId="0" applyFont="1" applyFill="1" applyAlignment="1">
      <alignment horizontal="center" vertical="center" wrapText="1"/>
    </xf>
    <xf numFmtId="0" fontId="3" fillId="3" borderId="0" xfId="0" applyFont="1" applyFill="1"/>
    <xf numFmtId="0" fontId="1" fillId="3" borderId="1" xfId="0" applyFont="1" applyFill="1" applyBorder="1" applyAlignment="1">
      <alignment horizontal="center" vertical="center"/>
    </xf>
    <xf numFmtId="0" fontId="1" fillId="3" borderId="1" xfId="0" applyFont="1" applyFill="1" applyBorder="1" applyAlignment="1">
      <alignment vertical="top" wrapText="1"/>
    </xf>
    <xf numFmtId="1" fontId="2"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1" fillId="3" borderId="1" xfId="0" applyFont="1" applyFill="1" applyBorder="1"/>
    <xf numFmtId="0" fontId="1" fillId="3" borderId="1" xfId="0" applyFont="1" applyFill="1" applyBorder="1" applyAlignment="1" applyProtection="1">
      <alignment horizontal="left" vertical="center" wrapText="1"/>
      <protection hidden="1"/>
    </xf>
    <xf numFmtId="1" fontId="1" fillId="3" borderId="1" xfId="0" applyNumberFormat="1" applyFont="1" applyFill="1" applyBorder="1" applyAlignment="1" applyProtection="1">
      <alignment horizontal="left" vertical="center" wrapText="1"/>
      <protection hidden="1"/>
    </xf>
    <xf numFmtId="1" fontId="1" fillId="4" borderId="1" xfId="0" applyNumberFormat="1" applyFont="1" applyFill="1" applyBorder="1" applyAlignment="1" applyProtection="1">
      <alignment horizontal="center" vertical="center" wrapText="1"/>
      <protection hidden="1"/>
    </xf>
    <xf numFmtId="9" fontId="1" fillId="5" borderId="1" xfId="0" applyNumberFormat="1" applyFont="1" applyFill="1" applyBorder="1" applyAlignment="1" applyProtection="1">
      <alignment horizontal="center" vertical="center" wrapText="1"/>
      <protection hidden="1"/>
    </xf>
    <xf numFmtId="1" fontId="1" fillId="6" borderId="1" xfId="0" applyNumberFormat="1" applyFont="1" applyFill="1" applyBorder="1" applyAlignment="1" applyProtection="1">
      <alignment horizontal="center" vertical="center" wrapText="1"/>
      <protection hidden="1"/>
    </xf>
    <xf numFmtId="164" fontId="1" fillId="6" borderId="1" xfId="0" applyNumberFormat="1" applyFont="1" applyFill="1" applyBorder="1" applyAlignment="1" applyProtection="1">
      <alignment horizontal="center" vertical="center" wrapText="1"/>
      <protection hidden="1"/>
    </xf>
    <xf numFmtId="0" fontId="1" fillId="3" borderId="1" xfId="0" applyFont="1" applyFill="1" applyBorder="1" applyAlignment="1" applyProtection="1">
      <alignment horizontal="center" vertical="center" wrapText="1"/>
      <protection hidden="1"/>
    </xf>
    <xf numFmtId="164" fontId="1" fillId="7" borderId="1" xfId="0" applyNumberFormat="1" applyFont="1" applyFill="1" applyBorder="1" applyAlignment="1" applyProtection="1">
      <alignment horizontal="center" vertical="center" wrapText="1"/>
      <protection hidden="1"/>
    </xf>
    <xf numFmtId="0" fontId="1" fillId="2" borderId="1" xfId="0" applyFont="1" applyFill="1" applyBorder="1" applyAlignment="1" applyProtection="1">
      <alignment vertical="center" wrapText="1"/>
      <protection hidden="1"/>
    </xf>
    <xf numFmtId="0" fontId="1" fillId="2" borderId="2" xfId="0" applyFont="1" applyFill="1" applyBorder="1" applyAlignment="1" applyProtection="1">
      <alignment horizontal="left" vertical="center" wrapText="1"/>
      <protection hidden="1"/>
    </xf>
    <xf numFmtId="0" fontId="1" fillId="2" borderId="1" xfId="0" applyFont="1" applyFill="1" applyBorder="1" applyAlignment="1" applyProtection="1">
      <alignment horizontal="center" vertical="center" wrapText="1"/>
      <protection hidden="1"/>
    </xf>
    <xf numFmtId="1" fontId="1" fillId="2" borderId="1" xfId="0" applyNumberFormat="1" applyFont="1" applyFill="1" applyBorder="1" applyAlignment="1" applyProtection="1">
      <alignment horizontal="center" vertical="center" wrapText="1"/>
      <protection hidden="1"/>
    </xf>
    <xf numFmtId="0" fontId="3" fillId="3" borderId="0" xfId="0" applyFont="1" applyFill="1" applyProtection="1">
      <protection hidden="1"/>
    </xf>
    <xf numFmtId="0" fontId="1" fillId="0" borderId="0" xfId="0" applyFont="1" applyProtection="1">
      <protection hidden="1"/>
    </xf>
    <xf numFmtId="0" fontId="1" fillId="0" borderId="0" xfId="0" applyFont="1" applyAlignment="1" applyProtection="1">
      <alignment horizontal="center" vertical="center"/>
      <protection hidden="1"/>
    </xf>
    <xf numFmtId="0" fontId="1" fillId="3" borderId="1" xfId="0" applyFont="1" applyFill="1" applyBorder="1" applyProtection="1">
      <protection hidden="1"/>
    </xf>
    <xf numFmtId="0" fontId="1" fillId="0" borderId="1" xfId="0" applyFont="1" applyBorder="1" applyProtection="1">
      <protection hidden="1"/>
    </xf>
    <xf numFmtId="0" fontId="1" fillId="0" borderId="0" xfId="0" applyFont="1" applyAlignment="1" applyProtection="1">
      <alignment horizontal="center" vertical="center" wrapText="1"/>
      <protection hidden="1"/>
    </xf>
    <xf numFmtId="0" fontId="1" fillId="0" borderId="1" xfId="0" applyFont="1" applyBorder="1" applyAlignment="1" applyProtection="1">
      <alignment horizontal="left" vertical="top" wrapText="1"/>
      <protection hidden="1"/>
    </xf>
    <xf numFmtId="1" fontId="1" fillId="0" borderId="1" xfId="0" applyNumberFormat="1" applyFont="1" applyBorder="1" applyAlignment="1" applyProtection="1">
      <alignment horizontal="center" vertical="center" wrapText="1"/>
      <protection hidden="1"/>
    </xf>
    <xf numFmtId="0" fontId="1" fillId="0" borderId="1" xfId="0" applyFont="1" applyBorder="1" applyAlignment="1" applyProtection="1">
      <alignment horizontal="center" vertical="center" wrapText="1"/>
      <protection hidden="1"/>
    </xf>
    <xf numFmtId="0" fontId="1" fillId="0" borderId="0" xfId="0" applyFont="1" applyAlignment="1" applyProtection="1">
      <alignment horizontal="right" vertical="center"/>
      <protection hidden="1"/>
    </xf>
    <xf numFmtId="165" fontId="1" fillId="0" borderId="0" xfId="0" applyNumberFormat="1" applyFont="1" applyAlignment="1" applyProtection="1">
      <alignment horizontal="center" vertical="center"/>
      <protection hidden="1"/>
    </xf>
    <xf numFmtId="0" fontId="1" fillId="0" borderId="1" xfId="0" applyFont="1" applyBorder="1" applyAlignment="1" applyProtection="1">
      <alignment horizontal="center" vertical="center"/>
      <protection hidden="1"/>
    </xf>
    <xf numFmtId="0" fontId="4" fillId="0" borderId="1" xfId="0" applyFont="1" applyBorder="1" applyProtection="1">
      <protection hidden="1"/>
    </xf>
    <xf numFmtId="0" fontId="1" fillId="3" borderId="0" xfId="0" applyFont="1" applyFill="1" applyAlignment="1" applyProtection="1">
      <alignment horizontal="center" vertical="center" wrapText="1"/>
      <protection hidden="1"/>
    </xf>
    <xf numFmtId="0" fontId="1" fillId="3" borderId="0" xfId="0" applyFont="1" applyFill="1" applyProtection="1">
      <protection hidden="1"/>
    </xf>
    <xf numFmtId="0" fontId="1" fillId="3" borderId="0" xfId="0" applyFont="1" applyFill="1" applyAlignment="1" applyProtection="1">
      <alignment horizontal="center" vertical="center"/>
      <protection hidden="1"/>
    </xf>
    <xf numFmtId="1" fontId="1" fillId="3" borderId="0" xfId="0" applyNumberFormat="1" applyFont="1" applyFill="1" applyAlignment="1" applyProtection="1">
      <alignment horizontal="center" vertical="center"/>
      <protection hidden="1"/>
    </xf>
    <xf numFmtId="0" fontId="1" fillId="3" borderId="0" xfId="0" applyFont="1" applyFill="1" applyAlignment="1" applyProtection="1">
      <alignment horizontal="center"/>
      <protection hidden="1"/>
    </xf>
    <xf numFmtId="0" fontId="1" fillId="2" borderId="2" xfId="0" applyFont="1" applyFill="1" applyBorder="1" applyAlignment="1" applyProtection="1">
      <alignment horizontal="center" vertical="center" wrapText="1"/>
      <protection hidden="1"/>
    </xf>
    <xf numFmtId="1" fontId="1" fillId="3" borderId="1" xfId="0" applyNumberFormat="1" applyFont="1" applyFill="1" applyBorder="1" applyAlignment="1" applyProtection="1">
      <alignment horizontal="center" vertical="center" wrapText="1"/>
      <protection hidden="1"/>
    </xf>
    <xf numFmtId="9" fontId="1" fillId="3" borderId="1" xfId="0" applyNumberFormat="1" applyFont="1" applyFill="1" applyBorder="1" applyAlignment="1" applyProtection="1">
      <alignment horizontal="center" vertical="center" wrapText="1"/>
      <protection hidden="1"/>
    </xf>
    <xf numFmtId="164" fontId="1" fillId="3" borderId="1" xfId="0" applyNumberFormat="1" applyFont="1" applyFill="1" applyBorder="1" applyAlignment="1" applyProtection="1">
      <alignment horizontal="center" vertical="center" wrapText="1"/>
      <protection hidden="1"/>
    </xf>
    <xf numFmtId="164" fontId="6" fillId="3" borderId="1" xfId="0" applyNumberFormat="1" applyFont="1" applyFill="1" applyBorder="1" applyAlignment="1" applyProtection="1">
      <alignment horizontal="center" vertical="center" wrapText="1"/>
      <protection hidden="1"/>
    </xf>
    <xf numFmtId="9" fontId="1" fillId="3" borderId="0" xfId="0" applyNumberFormat="1" applyFont="1" applyFill="1" applyAlignment="1" applyProtection="1">
      <alignment horizontal="center" vertical="center"/>
      <protection hidden="1"/>
    </xf>
    <xf numFmtId="0" fontId="3"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1" fillId="3" borderId="0" xfId="0" applyFont="1" applyFill="1" applyAlignment="1" applyProtection="1">
      <alignment horizontal="left" vertical="center"/>
      <protection hidden="1"/>
    </xf>
    <xf numFmtId="0" fontId="1" fillId="3" borderId="0" xfId="0" applyFont="1" applyFill="1" applyAlignment="1" applyProtection="1">
      <alignment horizontal="left" vertical="center" wrapText="1"/>
      <protection hidden="1"/>
    </xf>
    <xf numFmtId="9" fontId="1" fillId="3" borderId="0" xfId="0" applyNumberFormat="1" applyFont="1" applyFill="1" applyAlignment="1" applyProtection="1">
      <alignment horizontal="left" vertical="center"/>
      <protection hidden="1"/>
    </xf>
    <xf numFmtId="0" fontId="0" fillId="3" borderId="0" xfId="0" applyFill="1" applyProtection="1">
      <protection hidden="1"/>
    </xf>
    <xf numFmtId="0" fontId="7" fillId="0" borderId="0" xfId="0" applyFont="1" applyAlignment="1">
      <alignment horizontal="left" vertical="center" wrapText="1"/>
    </xf>
    <xf numFmtId="0" fontId="0" fillId="0" borderId="0" xfId="0" applyAlignment="1">
      <alignment horizontal="left" vertical="center" wrapText="1"/>
    </xf>
    <xf numFmtId="0" fontId="1" fillId="2" borderId="1" xfId="0" applyFont="1" applyFill="1" applyBorder="1" applyAlignment="1">
      <alignment horizontal="center" vertical="center" wrapText="1"/>
    </xf>
    <xf numFmtId="1" fontId="5" fillId="3" borderId="0" xfId="0" applyNumberFormat="1" applyFont="1" applyFill="1" applyAlignment="1" applyProtection="1">
      <alignment horizontal="left" vertical="center" wrapText="1"/>
      <protection hidden="1"/>
    </xf>
    <xf numFmtId="1" fontId="5" fillId="3" borderId="0" xfId="0" applyNumberFormat="1" applyFont="1" applyFill="1" applyAlignment="1" applyProtection="1">
      <alignment horizontal="left" vertical="center"/>
      <protection hidden="1"/>
    </xf>
    <xf numFmtId="1" fontId="5" fillId="3" borderId="3" xfId="0" applyNumberFormat="1" applyFont="1" applyFill="1" applyBorder="1" applyAlignment="1" applyProtection="1">
      <alignment horizontal="left" vertical="center"/>
      <protection hidden="1"/>
    </xf>
    <xf numFmtId="0" fontId="1" fillId="2" borderId="1" xfId="0" applyFont="1" applyFill="1" applyBorder="1" applyAlignment="1" applyProtection="1">
      <alignment horizontal="center" vertical="center" wrapText="1"/>
      <protection hidden="1"/>
    </xf>
  </cellXfs>
  <cellStyles count="1">
    <cellStyle name="Normal" xfId="0" builtinId="0"/>
  </cellStyles>
  <dxfs count="0"/>
  <tableStyles count="0" defaultTableStyle="TableStyleMedium2" defaultPivotStyle="PivotStyleLight16"/>
  <colors>
    <mruColors>
      <color rgb="FFFFEFFF"/>
      <color rgb="FFFF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D39"/>
  <sheetViews>
    <sheetView tabSelected="1" zoomScale="80" zoomScaleNormal="80" workbookViewId="0">
      <selection activeCell="AH32" sqref="AH32"/>
    </sheetView>
  </sheetViews>
  <sheetFormatPr defaultColWidth="8.85546875" defaultRowHeight="14.45"/>
  <cols>
    <col min="1" max="1" width="8.85546875" style="55" customWidth="1"/>
    <col min="2" max="10" width="8.85546875" style="55"/>
    <col min="11" max="11" width="9.5703125" style="55" customWidth="1"/>
    <col min="12" max="29" width="8.85546875" style="55"/>
    <col min="30" max="30" width="16.42578125" style="55" customWidth="1"/>
    <col min="31" max="16384" width="8.85546875" style="55"/>
  </cols>
  <sheetData>
    <row r="1" spans="1:30">
      <c r="A1" s="56" t="s">
        <v>0</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row>
    <row r="2" spans="1:30">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row>
    <row r="3" spans="1:30">
      <c r="A3" s="57"/>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row>
    <row r="4" spans="1:30">
      <c r="A4" s="57"/>
      <c r="B4" s="57"/>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row>
    <row r="5" spans="1:30">
      <c r="A5" s="57"/>
      <c r="B5" s="57"/>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row>
    <row r="6" spans="1:30">
      <c r="A6" s="57"/>
      <c r="B6" s="57"/>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row>
    <row r="7" spans="1:30">
      <c r="A7" s="57"/>
      <c r="B7" s="57"/>
      <c r="C7" s="57"/>
      <c r="D7" s="57"/>
      <c r="E7" s="57"/>
      <c r="F7" s="57"/>
      <c r="G7" s="57"/>
      <c r="H7" s="57"/>
      <c r="I7" s="57"/>
      <c r="J7" s="57"/>
      <c r="K7" s="57"/>
      <c r="L7" s="57"/>
      <c r="M7" s="57"/>
      <c r="N7" s="57"/>
      <c r="O7" s="57"/>
      <c r="P7" s="57"/>
      <c r="Q7" s="57"/>
      <c r="R7" s="57"/>
      <c r="S7" s="57"/>
      <c r="T7" s="57"/>
      <c r="U7" s="57"/>
      <c r="V7" s="57"/>
      <c r="W7" s="57"/>
      <c r="X7" s="57"/>
      <c r="Y7" s="57"/>
      <c r="Z7" s="57"/>
      <c r="AA7" s="57"/>
      <c r="AB7" s="57"/>
      <c r="AC7" s="57"/>
      <c r="AD7" s="57"/>
    </row>
    <row r="8" spans="1:30">
      <c r="A8" s="57"/>
      <c r="B8" s="57"/>
      <c r="C8" s="57"/>
      <c r="D8" s="57"/>
      <c r="E8" s="57"/>
      <c r="F8" s="57"/>
      <c r="G8" s="57"/>
      <c r="H8" s="57"/>
      <c r="I8" s="57"/>
      <c r="J8" s="57"/>
      <c r="K8" s="57"/>
      <c r="L8" s="57"/>
      <c r="M8" s="57"/>
      <c r="N8" s="57"/>
      <c r="O8" s="57"/>
      <c r="P8" s="57"/>
      <c r="Q8" s="57"/>
      <c r="R8" s="57"/>
      <c r="S8" s="57"/>
      <c r="T8" s="57"/>
      <c r="U8" s="57"/>
      <c r="V8" s="57"/>
      <c r="W8" s="57"/>
      <c r="X8" s="57"/>
      <c r="Y8" s="57"/>
      <c r="Z8" s="57"/>
      <c r="AA8" s="57"/>
      <c r="AB8" s="57"/>
      <c r="AC8" s="57"/>
      <c r="AD8" s="57"/>
    </row>
    <row r="9" spans="1:30">
      <c r="A9" s="57"/>
      <c r="B9" s="57"/>
      <c r="C9" s="57"/>
      <c r="D9" s="57"/>
      <c r="E9" s="57"/>
      <c r="F9" s="57"/>
      <c r="G9" s="57"/>
      <c r="H9" s="57"/>
      <c r="I9" s="57"/>
      <c r="J9" s="57"/>
      <c r="K9" s="57"/>
      <c r="L9" s="57"/>
      <c r="M9" s="57"/>
      <c r="N9" s="57"/>
      <c r="O9" s="57"/>
      <c r="P9" s="57"/>
      <c r="Q9" s="57"/>
      <c r="R9" s="57"/>
      <c r="S9" s="57"/>
      <c r="T9" s="57"/>
      <c r="U9" s="57"/>
      <c r="V9" s="57"/>
      <c r="W9" s="57"/>
      <c r="X9" s="57"/>
      <c r="Y9" s="57"/>
      <c r="Z9" s="57"/>
      <c r="AA9" s="57"/>
      <c r="AB9" s="57"/>
      <c r="AC9" s="57"/>
      <c r="AD9" s="57"/>
    </row>
    <row r="10" spans="1:30">
      <c r="A10" s="57"/>
      <c r="B10" s="57"/>
      <c r="C10" s="57"/>
      <c r="D10" s="57"/>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row>
    <row r="11" spans="1:30">
      <c r="A11" s="57"/>
      <c r="B11" s="57"/>
      <c r="C11" s="57"/>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row>
    <row r="12" spans="1:30">
      <c r="A12" s="57"/>
      <c r="B12" s="57"/>
      <c r="C12" s="57"/>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row>
    <row r="13" spans="1:30">
      <c r="A13" s="57"/>
      <c r="B13" s="57"/>
      <c r="C13" s="57"/>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row>
    <row r="14" spans="1:30">
      <c r="A14" s="57"/>
      <c r="B14" s="57"/>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row>
    <row r="15" spans="1:30">
      <c r="A15" s="57"/>
      <c r="B15" s="57"/>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row>
    <row r="16" spans="1:30">
      <c r="A16" s="57"/>
      <c r="B16" s="57"/>
      <c r="C16" s="57"/>
      <c r="D16" s="57"/>
      <c r="E16" s="57"/>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row>
    <row r="17" spans="1:30">
      <c r="A17" s="57"/>
      <c r="B17" s="57"/>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row>
    <row r="18" spans="1:30">
      <c r="A18" s="57"/>
      <c r="B18" s="57"/>
      <c r="C18" s="57"/>
      <c r="D18" s="57"/>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row>
    <row r="19" spans="1:30">
      <c r="A19" s="57"/>
      <c r="B19" s="57"/>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row>
    <row r="20" spans="1:30">
      <c r="A20" s="57"/>
      <c r="B20" s="57"/>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row>
    <row r="21" spans="1:30">
      <c r="A21" s="57"/>
      <c r="B21" s="57"/>
      <c r="C21" s="57"/>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row>
    <row r="22" spans="1:30">
      <c r="A22" s="57"/>
      <c r="B22" s="57"/>
      <c r="C22" s="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row>
    <row r="23" spans="1:30">
      <c r="A23" s="57"/>
      <c r="B23" s="57"/>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row>
    <row r="24" spans="1:30">
      <c r="A24" s="57"/>
      <c r="B24" s="57"/>
      <c r="C24" s="57"/>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row>
    <row r="25" spans="1:30">
      <c r="A25" s="57"/>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row>
    <row r="26" spans="1:30">
      <c r="A26" s="57"/>
      <c r="B26" s="57"/>
      <c r="C26" s="57"/>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row>
    <row r="27" spans="1:30">
      <c r="A27" s="57"/>
      <c r="B27" s="57"/>
      <c r="C27" s="57"/>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row>
    <row r="28" spans="1:30">
      <c r="A28" s="57"/>
      <c r="B28" s="57"/>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row>
    <row r="29" spans="1:30">
      <c r="A29" s="57"/>
      <c r="B29" s="57"/>
      <c r="C29" s="57"/>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row>
    <row r="30" spans="1:30">
      <c r="A30" s="57"/>
      <c r="B30" s="57"/>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row>
    <row r="31" spans="1:30">
      <c r="A31" s="57"/>
      <c r="B31" s="57"/>
      <c r="C31" s="57"/>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row>
    <row r="32" spans="1:30">
      <c r="A32" s="57"/>
      <c r="B32" s="57"/>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row>
    <row r="33" spans="1:30">
      <c r="A33" s="57"/>
      <c r="B33" s="57"/>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row>
    <row r="34" spans="1:30">
      <c r="A34" s="57"/>
      <c r="B34" s="57"/>
      <c r="C34" s="57"/>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row>
    <row r="35" spans="1:30">
      <c r="A35" s="57"/>
      <c r="B35" s="57"/>
      <c r="C35" s="57"/>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row>
    <row r="36" spans="1:30">
      <c r="A36" s="57"/>
      <c r="B36" s="57"/>
      <c r="C36" s="57"/>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row>
    <row r="37" spans="1:30">
      <c r="A37" s="57"/>
      <c r="B37" s="57"/>
      <c r="C37" s="57"/>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row>
    <row r="38" spans="1:30">
      <c r="A38" s="57"/>
      <c r="B38" s="57"/>
      <c r="C38" s="57"/>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row>
    <row r="39" spans="1:30" ht="143.44999999999999" customHeight="1">
      <c r="A39" s="57"/>
      <c r="B39" s="57"/>
      <c r="C39" s="57"/>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row>
  </sheetData>
  <sheetProtection algorithmName="SHA-512" hashValue="+f1chKcyjAdTjBphkLPe7nQJNj+9SLKiMNGCLc2sx2YdZCGswG6ONHtx0StpvZtn6GF8exZmF43sWZIoswoIIQ==" saltValue="jdutyOYWRi8aqUHs5DRc6A==" spinCount="100000" sheet="1" selectLockedCells="1" selectUnlockedCells="1"/>
  <mergeCells count="1">
    <mergeCell ref="A1:AD3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4" tint="0.79998168889431442"/>
  </sheetPr>
  <dimension ref="A1:AZ54"/>
  <sheetViews>
    <sheetView zoomScale="97" zoomScaleNormal="47" workbookViewId="0">
      <selection activeCell="AI11" sqref="AI11"/>
    </sheetView>
  </sheetViews>
  <sheetFormatPr defaultColWidth="8.85546875" defaultRowHeight="12"/>
  <cols>
    <col min="1" max="1" width="7.42578125" style="2" customWidth="1"/>
    <col min="2" max="2" width="37.85546875" style="2" customWidth="1"/>
    <col min="3" max="52" width="10.140625" style="2" customWidth="1"/>
    <col min="53" max="16384" width="8.85546875" style="2"/>
  </cols>
  <sheetData>
    <row r="1" spans="1:52" ht="21" customHeight="1">
      <c r="A1" s="8" t="s">
        <v>1</v>
      </c>
    </row>
    <row r="2" spans="1:52">
      <c r="C2" s="4"/>
      <c r="D2" s="4"/>
      <c r="E2" s="4"/>
      <c r="F2" s="4"/>
      <c r="G2" s="4"/>
      <c r="H2" s="4"/>
      <c r="I2" s="4"/>
      <c r="J2" s="4"/>
      <c r="K2" s="4"/>
      <c r="L2" s="4"/>
      <c r="M2" s="4"/>
      <c r="N2" s="4"/>
      <c r="O2" s="4"/>
      <c r="P2" s="4"/>
      <c r="Q2" s="4"/>
      <c r="R2" s="4"/>
      <c r="S2" s="4"/>
      <c r="T2" s="4"/>
      <c r="U2" s="4"/>
      <c r="V2" s="4"/>
    </row>
    <row r="3" spans="1:52" s="7" customFormat="1" ht="48.6" customHeight="1">
      <c r="A3" s="58" t="s">
        <v>2</v>
      </c>
      <c r="B3" s="58" t="s">
        <v>3</v>
      </c>
      <c r="C3" s="58" t="s">
        <v>4</v>
      </c>
      <c r="D3" s="58"/>
      <c r="E3" s="58" t="s">
        <v>5</v>
      </c>
      <c r="F3" s="58"/>
      <c r="G3" s="58" t="s">
        <v>6</v>
      </c>
      <c r="H3" s="58"/>
      <c r="I3" s="58" t="s">
        <v>7</v>
      </c>
      <c r="J3" s="58"/>
      <c r="K3" s="58" t="s">
        <v>8</v>
      </c>
      <c r="L3" s="58"/>
      <c r="M3" s="58" t="s">
        <v>9</v>
      </c>
      <c r="N3" s="58"/>
      <c r="O3" s="58" t="s">
        <v>10</v>
      </c>
      <c r="P3" s="58"/>
      <c r="Q3" s="58" t="s">
        <v>11</v>
      </c>
      <c r="R3" s="58"/>
      <c r="S3" s="58" t="s">
        <v>12</v>
      </c>
      <c r="T3" s="58"/>
      <c r="U3" s="58" t="s">
        <v>13</v>
      </c>
      <c r="V3" s="58"/>
      <c r="W3" s="58" t="s">
        <v>14</v>
      </c>
      <c r="X3" s="58"/>
      <c r="Y3" s="58" t="s">
        <v>15</v>
      </c>
      <c r="Z3" s="58"/>
      <c r="AA3" s="58" t="s">
        <v>16</v>
      </c>
      <c r="AB3" s="58"/>
      <c r="AC3" s="58" t="s">
        <v>17</v>
      </c>
      <c r="AD3" s="58"/>
      <c r="AE3" s="58" t="s">
        <v>18</v>
      </c>
      <c r="AF3" s="58"/>
      <c r="AG3" s="58" t="s">
        <v>19</v>
      </c>
      <c r="AH3" s="58"/>
      <c r="AI3" s="58" t="s">
        <v>20</v>
      </c>
      <c r="AJ3" s="58"/>
      <c r="AK3" s="58" t="s">
        <v>21</v>
      </c>
      <c r="AL3" s="58"/>
      <c r="AM3" s="58" t="s">
        <v>22</v>
      </c>
      <c r="AN3" s="58"/>
      <c r="AO3" s="58" t="s">
        <v>23</v>
      </c>
      <c r="AP3" s="58"/>
      <c r="AQ3" s="58" t="s">
        <v>24</v>
      </c>
      <c r="AR3" s="58"/>
      <c r="AS3" s="58" t="s">
        <v>25</v>
      </c>
      <c r="AT3" s="58"/>
      <c r="AU3" s="58" t="s">
        <v>26</v>
      </c>
      <c r="AV3" s="58"/>
      <c r="AW3" s="58" t="s">
        <v>27</v>
      </c>
      <c r="AX3" s="58"/>
      <c r="AY3" s="58" t="s">
        <v>28</v>
      </c>
      <c r="AZ3" s="58"/>
    </row>
    <row r="4" spans="1:52" s="3" customFormat="1" ht="23.45" customHeight="1">
      <c r="A4" s="58"/>
      <c r="B4" s="58"/>
      <c r="C4" s="1" t="s">
        <v>29</v>
      </c>
      <c r="D4" s="1" t="s">
        <v>30</v>
      </c>
      <c r="E4" s="1" t="s">
        <v>29</v>
      </c>
      <c r="F4" s="1" t="s">
        <v>30</v>
      </c>
      <c r="G4" s="1" t="s">
        <v>29</v>
      </c>
      <c r="H4" s="1" t="s">
        <v>30</v>
      </c>
      <c r="I4" s="1" t="s">
        <v>29</v>
      </c>
      <c r="J4" s="1" t="s">
        <v>30</v>
      </c>
      <c r="K4" s="1" t="s">
        <v>29</v>
      </c>
      <c r="L4" s="1" t="s">
        <v>30</v>
      </c>
      <c r="M4" s="1" t="s">
        <v>29</v>
      </c>
      <c r="N4" s="1" t="s">
        <v>30</v>
      </c>
      <c r="O4" s="1" t="s">
        <v>29</v>
      </c>
      <c r="P4" s="1" t="s">
        <v>30</v>
      </c>
      <c r="Q4" s="1" t="s">
        <v>29</v>
      </c>
      <c r="R4" s="1" t="s">
        <v>30</v>
      </c>
      <c r="S4" s="1" t="s">
        <v>29</v>
      </c>
      <c r="T4" s="1" t="s">
        <v>30</v>
      </c>
      <c r="U4" s="1" t="s">
        <v>29</v>
      </c>
      <c r="V4" s="1" t="s">
        <v>30</v>
      </c>
      <c r="W4" s="1" t="s">
        <v>29</v>
      </c>
      <c r="X4" s="1" t="s">
        <v>30</v>
      </c>
      <c r="Y4" s="1" t="s">
        <v>29</v>
      </c>
      <c r="Z4" s="1" t="s">
        <v>30</v>
      </c>
      <c r="AA4" s="1" t="s">
        <v>29</v>
      </c>
      <c r="AB4" s="1" t="s">
        <v>30</v>
      </c>
      <c r="AC4" s="1" t="s">
        <v>29</v>
      </c>
      <c r="AD4" s="1" t="s">
        <v>30</v>
      </c>
      <c r="AE4" s="1" t="s">
        <v>29</v>
      </c>
      <c r="AF4" s="1" t="s">
        <v>30</v>
      </c>
      <c r="AG4" s="1" t="s">
        <v>29</v>
      </c>
      <c r="AH4" s="1" t="s">
        <v>30</v>
      </c>
      <c r="AI4" s="1" t="s">
        <v>29</v>
      </c>
      <c r="AJ4" s="1" t="s">
        <v>30</v>
      </c>
      <c r="AK4" s="1" t="s">
        <v>29</v>
      </c>
      <c r="AL4" s="1" t="s">
        <v>30</v>
      </c>
      <c r="AM4" s="1" t="s">
        <v>29</v>
      </c>
      <c r="AN4" s="1" t="s">
        <v>30</v>
      </c>
      <c r="AO4" s="1" t="s">
        <v>29</v>
      </c>
      <c r="AP4" s="1" t="s">
        <v>30</v>
      </c>
      <c r="AQ4" s="1" t="s">
        <v>29</v>
      </c>
      <c r="AR4" s="1" t="s">
        <v>30</v>
      </c>
      <c r="AS4" s="1" t="s">
        <v>29</v>
      </c>
      <c r="AT4" s="1" t="s">
        <v>30</v>
      </c>
      <c r="AU4" s="1" t="s">
        <v>29</v>
      </c>
      <c r="AV4" s="1" t="s">
        <v>30</v>
      </c>
      <c r="AW4" s="1" t="s">
        <v>29</v>
      </c>
      <c r="AX4" s="1" t="s">
        <v>30</v>
      </c>
      <c r="AY4" s="1" t="s">
        <v>29</v>
      </c>
      <c r="AZ4" s="1" t="s">
        <v>30</v>
      </c>
    </row>
    <row r="5" spans="1:52" s="3" customFormat="1" ht="23.45" customHeight="1">
      <c r="A5" s="9"/>
      <c r="B5" s="10"/>
      <c r="C5" s="6"/>
      <c r="D5" s="5"/>
      <c r="E5" s="6"/>
      <c r="F5" s="5"/>
      <c r="G5" s="6"/>
      <c r="H5" s="5"/>
      <c r="I5" s="6"/>
      <c r="J5" s="5"/>
      <c r="K5" s="6"/>
      <c r="L5" s="5"/>
      <c r="M5" s="6"/>
      <c r="N5" s="5"/>
      <c r="O5" s="6"/>
      <c r="P5" s="5"/>
      <c r="Q5" s="6"/>
      <c r="R5" s="5"/>
      <c r="S5" s="6"/>
      <c r="T5" s="5"/>
      <c r="U5" s="6"/>
      <c r="V5" s="5"/>
      <c r="W5" s="6"/>
      <c r="X5" s="5"/>
      <c r="Y5" s="6"/>
      <c r="Z5" s="5"/>
      <c r="AA5" s="6"/>
      <c r="AB5" s="5"/>
      <c r="AC5" s="6"/>
      <c r="AD5" s="5"/>
      <c r="AE5" s="6"/>
      <c r="AF5" s="5"/>
      <c r="AG5" s="6"/>
      <c r="AH5" s="5"/>
      <c r="AI5" s="6"/>
      <c r="AJ5" s="5"/>
      <c r="AK5" s="6"/>
      <c r="AL5" s="5"/>
      <c r="AM5" s="6"/>
      <c r="AN5" s="5"/>
      <c r="AO5" s="6"/>
      <c r="AP5" s="5"/>
      <c r="AQ5" s="6"/>
      <c r="AR5" s="5"/>
      <c r="AS5" s="6"/>
      <c r="AT5" s="5"/>
      <c r="AU5" s="6"/>
      <c r="AV5" s="5"/>
      <c r="AW5" s="6"/>
      <c r="AX5" s="5"/>
      <c r="AY5" s="6"/>
      <c r="AZ5" s="5"/>
    </row>
    <row r="6" spans="1:52" s="3" customFormat="1" ht="23.45" customHeight="1">
      <c r="A6" s="9"/>
      <c r="B6" s="10"/>
      <c r="C6" s="11"/>
      <c r="D6" s="5"/>
      <c r="E6" s="6"/>
      <c r="F6" s="5"/>
      <c r="G6" s="6"/>
      <c r="H6" s="5"/>
      <c r="I6" s="6"/>
      <c r="J6" s="5"/>
      <c r="K6" s="6"/>
      <c r="L6" s="5"/>
      <c r="M6" s="6"/>
      <c r="N6" s="5"/>
      <c r="O6" s="6"/>
      <c r="P6" s="5"/>
      <c r="Q6" s="6"/>
      <c r="R6" s="5"/>
      <c r="S6" s="6"/>
      <c r="T6" s="5"/>
      <c r="U6" s="6"/>
      <c r="V6" s="5"/>
      <c r="W6" s="6"/>
      <c r="X6" s="5"/>
      <c r="Y6" s="6"/>
      <c r="Z6" s="5"/>
      <c r="AA6" s="6"/>
      <c r="AB6" s="5"/>
      <c r="AC6" s="6"/>
      <c r="AD6" s="5"/>
      <c r="AE6" s="6"/>
      <c r="AF6" s="5"/>
      <c r="AG6" s="6"/>
      <c r="AH6" s="5"/>
      <c r="AI6" s="6"/>
      <c r="AJ6" s="5"/>
      <c r="AK6" s="6"/>
      <c r="AL6" s="5"/>
      <c r="AM6" s="6"/>
      <c r="AN6" s="5"/>
      <c r="AO6" s="6"/>
      <c r="AP6" s="5"/>
      <c r="AQ6" s="6"/>
      <c r="AR6" s="5"/>
      <c r="AS6" s="6"/>
      <c r="AT6" s="5"/>
      <c r="AU6" s="6"/>
      <c r="AV6" s="5"/>
      <c r="AW6" s="6"/>
      <c r="AX6" s="5"/>
      <c r="AY6" s="6"/>
      <c r="AZ6" s="5"/>
    </row>
    <row r="7" spans="1:52" s="3" customFormat="1" ht="23.45" customHeight="1">
      <c r="A7" s="9"/>
      <c r="B7" s="10"/>
      <c r="C7" s="11"/>
      <c r="D7" s="5"/>
      <c r="E7" s="6"/>
      <c r="F7" s="5"/>
      <c r="G7" s="6"/>
      <c r="H7" s="5"/>
      <c r="I7" s="6"/>
      <c r="J7" s="5"/>
      <c r="K7" s="6"/>
      <c r="L7" s="5"/>
      <c r="M7" s="6"/>
      <c r="N7" s="5"/>
      <c r="O7" s="6"/>
      <c r="P7" s="5"/>
      <c r="Q7" s="6"/>
      <c r="R7" s="5"/>
      <c r="S7" s="6"/>
      <c r="T7" s="5"/>
      <c r="U7" s="6"/>
      <c r="V7" s="5"/>
      <c r="W7" s="6"/>
      <c r="X7" s="5"/>
      <c r="Y7" s="6"/>
      <c r="Z7" s="5"/>
      <c r="AA7" s="6"/>
      <c r="AB7" s="5"/>
      <c r="AC7" s="6"/>
      <c r="AD7" s="5"/>
      <c r="AE7" s="6"/>
      <c r="AF7" s="5"/>
      <c r="AG7" s="6"/>
      <c r="AH7" s="5"/>
      <c r="AI7" s="6"/>
      <c r="AJ7" s="5"/>
      <c r="AK7" s="6"/>
      <c r="AL7" s="5"/>
      <c r="AM7" s="6"/>
      <c r="AN7" s="5"/>
      <c r="AO7" s="6"/>
      <c r="AP7" s="5"/>
      <c r="AQ7" s="6"/>
      <c r="AR7" s="5"/>
      <c r="AS7" s="6"/>
      <c r="AT7" s="5"/>
      <c r="AU7" s="6"/>
      <c r="AV7" s="5"/>
      <c r="AW7" s="6"/>
      <c r="AX7" s="5"/>
      <c r="AY7" s="6"/>
      <c r="AZ7" s="5"/>
    </row>
    <row r="8" spans="1:52" s="3" customFormat="1" ht="23.45" customHeight="1">
      <c r="A8" s="9"/>
      <c r="B8" s="10"/>
      <c r="C8" s="6"/>
      <c r="D8" s="5"/>
      <c r="E8" s="6"/>
      <c r="F8" s="5"/>
      <c r="G8" s="6"/>
      <c r="H8" s="5"/>
      <c r="I8" s="6"/>
      <c r="J8" s="5"/>
      <c r="K8" s="6"/>
      <c r="L8" s="5"/>
      <c r="M8" s="6"/>
      <c r="N8" s="5"/>
      <c r="O8" s="6"/>
      <c r="P8" s="5"/>
      <c r="Q8" s="6"/>
      <c r="R8" s="5"/>
      <c r="S8" s="6"/>
      <c r="T8" s="5"/>
      <c r="U8" s="6"/>
      <c r="V8" s="5"/>
      <c r="W8" s="6"/>
      <c r="X8" s="5"/>
      <c r="Y8" s="6"/>
      <c r="Z8" s="5"/>
      <c r="AA8" s="6"/>
      <c r="AB8" s="5"/>
      <c r="AC8" s="6"/>
      <c r="AD8" s="5"/>
      <c r="AE8" s="6"/>
      <c r="AF8" s="5"/>
      <c r="AG8" s="6"/>
      <c r="AH8" s="5"/>
      <c r="AI8" s="6"/>
      <c r="AJ8" s="5"/>
      <c r="AK8" s="6"/>
      <c r="AL8" s="5"/>
      <c r="AM8" s="6"/>
      <c r="AN8" s="5"/>
      <c r="AO8" s="6"/>
      <c r="AP8" s="5"/>
      <c r="AQ8" s="6"/>
      <c r="AR8" s="5"/>
      <c r="AS8" s="6"/>
      <c r="AT8" s="5"/>
      <c r="AU8" s="6"/>
      <c r="AV8" s="5"/>
      <c r="AW8" s="6"/>
      <c r="AX8" s="5"/>
      <c r="AY8" s="6"/>
      <c r="AZ8" s="5"/>
    </row>
    <row r="9" spans="1:52" s="3" customFormat="1" ht="23.45" customHeight="1">
      <c r="A9" s="9"/>
      <c r="B9" s="10"/>
      <c r="C9" s="11"/>
      <c r="D9" s="5"/>
      <c r="E9" s="6"/>
      <c r="F9" s="5"/>
      <c r="G9" s="6"/>
      <c r="H9" s="5"/>
      <c r="I9" s="6"/>
      <c r="J9" s="5"/>
      <c r="K9" s="6"/>
      <c r="L9" s="5"/>
      <c r="M9" s="6"/>
      <c r="N9" s="5"/>
      <c r="O9" s="6"/>
      <c r="P9" s="5"/>
      <c r="Q9" s="6"/>
      <c r="R9" s="5"/>
      <c r="S9" s="6"/>
      <c r="T9" s="5"/>
      <c r="U9" s="6"/>
      <c r="V9" s="5"/>
      <c r="W9" s="6"/>
      <c r="X9" s="5"/>
      <c r="Y9" s="6"/>
      <c r="Z9" s="5"/>
      <c r="AA9" s="6"/>
      <c r="AB9" s="5"/>
      <c r="AC9" s="6"/>
      <c r="AD9" s="5"/>
      <c r="AE9" s="6"/>
      <c r="AF9" s="5"/>
      <c r="AG9" s="6"/>
      <c r="AH9" s="5"/>
      <c r="AI9" s="6"/>
      <c r="AJ9" s="5"/>
      <c r="AK9" s="6"/>
      <c r="AL9" s="5"/>
      <c r="AM9" s="6"/>
      <c r="AN9" s="5"/>
      <c r="AO9" s="6"/>
      <c r="AP9" s="5"/>
      <c r="AQ9" s="6"/>
      <c r="AR9" s="5"/>
      <c r="AS9" s="6"/>
      <c r="AT9" s="5"/>
      <c r="AU9" s="6"/>
      <c r="AV9" s="5"/>
      <c r="AW9" s="6"/>
      <c r="AX9" s="5"/>
      <c r="AY9" s="6"/>
      <c r="AZ9" s="5"/>
    </row>
    <row r="10" spans="1:52" s="3" customFormat="1" ht="23.45" customHeight="1">
      <c r="A10" s="9"/>
      <c r="B10" s="10"/>
      <c r="C10" s="6"/>
      <c r="D10" s="5"/>
      <c r="E10" s="6"/>
      <c r="F10" s="5"/>
      <c r="G10" s="6"/>
      <c r="H10" s="5"/>
      <c r="I10" s="6"/>
      <c r="J10" s="5"/>
      <c r="K10" s="6"/>
      <c r="L10" s="5"/>
      <c r="M10" s="6"/>
      <c r="N10" s="5"/>
      <c r="O10" s="6"/>
      <c r="P10" s="5"/>
      <c r="Q10" s="6"/>
      <c r="R10" s="5"/>
      <c r="S10" s="6"/>
      <c r="T10" s="5"/>
      <c r="U10" s="6"/>
      <c r="V10" s="5"/>
      <c r="W10" s="6"/>
      <c r="X10" s="5"/>
      <c r="Y10" s="6"/>
      <c r="Z10" s="5"/>
      <c r="AA10" s="6"/>
      <c r="AB10" s="5"/>
      <c r="AC10" s="6"/>
      <c r="AD10" s="5"/>
      <c r="AE10" s="6"/>
      <c r="AF10" s="5"/>
      <c r="AG10" s="6"/>
      <c r="AH10" s="5"/>
      <c r="AI10" s="6"/>
      <c r="AJ10" s="5"/>
      <c r="AK10" s="6"/>
      <c r="AL10" s="5"/>
      <c r="AM10" s="6"/>
      <c r="AN10" s="5"/>
      <c r="AO10" s="6"/>
      <c r="AP10" s="5"/>
      <c r="AQ10" s="6"/>
      <c r="AR10" s="5"/>
      <c r="AS10" s="6"/>
      <c r="AT10" s="5"/>
      <c r="AU10" s="6"/>
      <c r="AV10" s="5"/>
      <c r="AW10" s="6"/>
      <c r="AX10" s="5"/>
      <c r="AY10" s="6"/>
      <c r="AZ10" s="5"/>
    </row>
    <row r="11" spans="1:52" s="3" customFormat="1" ht="23.45" customHeight="1">
      <c r="A11" s="9"/>
      <c r="B11" s="10"/>
      <c r="C11" s="6"/>
      <c r="D11" s="5"/>
      <c r="E11" s="6"/>
      <c r="F11" s="5"/>
      <c r="G11" s="6"/>
      <c r="H11" s="5"/>
      <c r="I11" s="6"/>
      <c r="J11" s="5"/>
      <c r="K11" s="6"/>
      <c r="L11" s="5"/>
      <c r="M11" s="6"/>
      <c r="N11" s="5"/>
      <c r="O11" s="6"/>
      <c r="P11" s="5"/>
      <c r="Q11" s="6"/>
      <c r="R11" s="5"/>
      <c r="S11" s="6"/>
      <c r="T11" s="5"/>
      <c r="U11" s="6"/>
      <c r="V11" s="5"/>
      <c r="W11" s="6"/>
      <c r="X11" s="5"/>
      <c r="Y11" s="6"/>
      <c r="Z11" s="5"/>
      <c r="AA11" s="6"/>
      <c r="AB11" s="5"/>
      <c r="AC11" s="6"/>
      <c r="AD11" s="5"/>
      <c r="AE11" s="6"/>
      <c r="AF11" s="5"/>
      <c r="AG11" s="6"/>
      <c r="AH11" s="5"/>
      <c r="AI11" s="6"/>
      <c r="AJ11" s="5"/>
      <c r="AK11" s="6"/>
      <c r="AL11" s="5"/>
      <c r="AM11" s="6"/>
      <c r="AN11" s="5"/>
      <c r="AO11" s="6"/>
      <c r="AP11" s="5"/>
      <c r="AQ11" s="6"/>
      <c r="AR11" s="5"/>
      <c r="AS11" s="6"/>
      <c r="AT11" s="5"/>
      <c r="AU11" s="6"/>
      <c r="AV11" s="5"/>
      <c r="AW11" s="6"/>
      <c r="AX11" s="5"/>
      <c r="AY11" s="6"/>
      <c r="AZ11" s="5"/>
    </row>
    <row r="12" spans="1:52" s="3" customFormat="1" ht="23.45" customHeight="1">
      <c r="A12" s="9"/>
      <c r="B12" s="10"/>
      <c r="C12" s="6"/>
      <c r="D12" s="5"/>
      <c r="E12" s="6"/>
      <c r="F12" s="5"/>
      <c r="G12" s="6"/>
      <c r="H12" s="5"/>
      <c r="I12" s="6"/>
      <c r="J12" s="5"/>
      <c r="K12" s="6"/>
      <c r="L12" s="5"/>
      <c r="M12" s="6"/>
      <c r="N12" s="5"/>
      <c r="O12" s="6"/>
      <c r="P12" s="5"/>
      <c r="Q12" s="6"/>
      <c r="R12" s="5"/>
      <c r="S12" s="6"/>
      <c r="T12" s="5"/>
      <c r="U12" s="6"/>
      <c r="V12" s="5"/>
      <c r="W12" s="6"/>
      <c r="X12" s="5"/>
      <c r="Y12" s="6"/>
      <c r="Z12" s="5"/>
      <c r="AA12" s="6"/>
      <c r="AB12" s="5"/>
      <c r="AC12" s="6"/>
      <c r="AD12" s="5"/>
      <c r="AE12" s="6"/>
      <c r="AF12" s="5"/>
      <c r="AG12" s="6"/>
      <c r="AH12" s="5"/>
      <c r="AI12" s="6"/>
      <c r="AJ12" s="5"/>
      <c r="AK12" s="6"/>
      <c r="AL12" s="5"/>
      <c r="AM12" s="6"/>
      <c r="AN12" s="5"/>
      <c r="AO12" s="6"/>
      <c r="AP12" s="5"/>
      <c r="AQ12" s="6"/>
      <c r="AR12" s="5"/>
      <c r="AS12" s="6"/>
      <c r="AT12" s="5"/>
      <c r="AU12" s="6"/>
      <c r="AV12" s="5"/>
      <c r="AW12" s="6"/>
      <c r="AX12" s="5"/>
      <c r="AY12" s="6"/>
      <c r="AZ12" s="5"/>
    </row>
    <row r="13" spans="1:52" s="3" customFormat="1" ht="23.45" customHeight="1">
      <c r="A13" s="9"/>
      <c r="B13" s="10"/>
      <c r="C13" s="6"/>
      <c r="D13" s="5"/>
      <c r="E13" s="6"/>
      <c r="F13" s="5"/>
      <c r="G13" s="6"/>
      <c r="H13" s="5"/>
      <c r="I13" s="6"/>
      <c r="J13" s="5"/>
      <c r="K13" s="6"/>
      <c r="L13" s="5"/>
      <c r="M13" s="6"/>
      <c r="N13" s="5"/>
      <c r="O13" s="6"/>
      <c r="P13" s="5"/>
      <c r="Q13" s="6"/>
      <c r="R13" s="5"/>
      <c r="S13" s="6"/>
      <c r="T13" s="5"/>
      <c r="U13" s="6"/>
      <c r="V13" s="5"/>
      <c r="W13" s="6"/>
      <c r="X13" s="5"/>
      <c r="Y13" s="6"/>
      <c r="Z13" s="5"/>
      <c r="AA13" s="6"/>
      <c r="AB13" s="5"/>
      <c r="AC13" s="6"/>
      <c r="AD13" s="5"/>
      <c r="AE13" s="6"/>
      <c r="AF13" s="5"/>
      <c r="AG13" s="6"/>
      <c r="AH13" s="5"/>
      <c r="AI13" s="6"/>
      <c r="AJ13" s="5"/>
      <c r="AK13" s="6"/>
      <c r="AL13" s="5"/>
      <c r="AM13" s="6"/>
      <c r="AN13" s="5"/>
      <c r="AO13" s="6"/>
      <c r="AP13" s="5"/>
      <c r="AQ13" s="6"/>
      <c r="AR13" s="5"/>
      <c r="AS13" s="6"/>
      <c r="AT13" s="5"/>
      <c r="AU13" s="6"/>
      <c r="AV13" s="5"/>
      <c r="AW13" s="6"/>
      <c r="AX13" s="5"/>
      <c r="AY13" s="6"/>
      <c r="AZ13" s="5"/>
    </row>
    <row r="14" spans="1:52" s="3" customFormat="1" ht="23.45" customHeight="1">
      <c r="A14" s="9"/>
      <c r="B14" s="10"/>
      <c r="C14" s="6"/>
      <c r="D14" s="5"/>
      <c r="E14" s="6"/>
      <c r="F14" s="5"/>
      <c r="G14" s="6"/>
      <c r="H14" s="5"/>
      <c r="I14" s="6"/>
      <c r="J14" s="5"/>
      <c r="K14" s="6"/>
      <c r="L14" s="5"/>
      <c r="M14" s="6"/>
      <c r="N14" s="5"/>
      <c r="O14" s="6"/>
      <c r="P14" s="5"/>
      <c r="Q14" s="6"/>
      <c r="R14" s="5"/>
      <c r="S14" s="6"/>
      <c r="T14" s="5"/>
      <c r="U14" s="6"/>
      <c r="V14" s="5"/>
      <c r="W14" s="6"/>
      <c r="X14" s="5"/>
      <c r="Y14" s="6"/>
      <c r="Z14" s="5"/>
      <c r="AA14" s="6"/>
      <c r="AB14" s="5"/>
      <c r="AC14" s="6"/>
      <c r="AD14" s="5"/>
      <c r="AE14" s="6"/>
      <c r="AF14" s="5"/>
      <c r="AG14" s="6"/>
      <c r="AH14" s="5"/>
      <c r="AI14" s="6"/>
      <c r="AJ14" s="5"/>
      <c r="AK14" s="6"/>
      <c r="AL14" s="5"/>
      <c r="AM14" s="6"/>
      <c r="AN14" s="5"/>
      <c r="AO14" s="6"/>
      <c r="AP14" s="5"/>
      <c r="AQ14" s="6"/>
      <c r="AR14" s="5"/>
      <c r="AS14" s="6"/>
      <c r="AT14" s="5"/>
      <c r="AU14" s="6"/>
      <c r="AV14" s="5"/>
      <c r="AW14" s="6"/>
      <c r="AX14" s="5"/>
      <c r="AY14" s="6"/>
      <c r="AZ14" s="5"/>
    </row>
    <row r="15" spans="1:52" s="3" customFormat="1" ht="23.45" customHeight="1">
      <c r="A15" s="9"/>
      <c r="B15" s="10"/>
      <c r="C15" s="6"/>
      <c r="D15" s="5"/>
      <c r="E15" s="6"/>
      <c r="F15" s="5"/>
      <c r="G15" s="6"/>
      <c r="H15" s="5"/>
      <c r="I15" s="6"/>
      <c r="J15" s="5"/>
      <c r="K15" s="6"/>
      <c r="L15" s="5"/>
      <c r="M15" s="6"/>
      <c r="N15" s="5"/>
      <c r="O15" s="6"/>
      <c r="P15" s="5"/>
      <c r="Q15" s="6"/>
      <c r="R15" s="5"/>
      <c r="S15" s="6"/>
      <c r="T15" s="5"/>
      <c r="U15" s="6"/>
      <c r="V15" s="5"/>
      <c r="W15" s="6"/>
      <c r="X15" s="5"/>
      <c r="Y15" s="6"/>
      <c r="Z15" s="5"/>
      <c r="AA15" s="6"/>
      <c r="AB15" s="5"/>
      <c r="AC15" s="6"/>
      <c r="AD15" s="5"/>
      <c r="AE15" s="6"/>
      <c r="AF15" s="5"/>
      <c r="AG15" s="6"/>
      <c r="AH15" s="5"/>
      <c r="AI15" s="6"/>
      <c r="AJ15" s="5"/>
      <c r="AK15" s="6"/>
      <c r="AL15" s="5"/>
      <c r="AM15" s="6"/>
      <c r="AN15" s="5"/>
      <c r="AO15" s="6"/>
      <c r="AP15" s="5"/>
      <c r="AQ15" s="6"/>
      <c r="AR15" s="5"/>
      <c r="AS15" s="6"/>
      <c r="AT15" s="5"/>
      <c r="AU15" s="6"/>
      <c r="AV15" s="5"/>
      <c r="AW15" s="6"/>
      <c r="AX15" s="5"/>
      <c r="AY15" s="6"/>
      <c r="AZ15" s="5"/>
    </row>
    <row r="16" spans="1:52" s="3" customFormat="1" ht="23.45" customHeight="1">
      <c r="A16" s="9"/>
      <c r="B16" s="10"/>
      <c r="C16" s="6"/>
      <c r="D16" s="5"/>
      <c r="E16" s="6"/>
      <c r="F16" s="5"/>
      <c r="G16" s="6"/>
      <c r="H16" s="5"/>
      <c r="I16" s="6"/>
      <c r="J16" s="5"/>
      <c r="K16" s="6"/>
      <c r="L16" s="5"/>
      <c r="M16" s="6"/>
      <c r="N16" s="5"/>
      <c r="O16" s="6"/>
      <c r="P16" s="5"/>
      <c r="Q16" s="6"/>
      <c r="R16" s="5"/>
      <c r="S16" s="6"/>
      <c r="T16" s="5"/>
      <c r="U16" s="6"/>
      <c r="V16" s="5"/>
      <c r="W16" s="6"/>
      <c r="X16" s="5"/>
      <c r="Y16" s="6"/>
      <c r="Z16" s="5"/>
      <c r="AA16" s="6"/>
      <c r="AB16" s="5"/>
      <c r="AC16" s="6"/>
      <c r="AD16" s="5"/>
      <c r="AE16" s="6"/>
      <c r="AF16" s="5"/>
      <c r="AG16" s="6"/>
      <c r="AH16" s="5"/>
      <c r="AI16" s="6"/>
      <c r="AJ16" s="5"/>
      <c r="AK16" s="6"/>
      <c r="AL16" s="5"/>
      <c r="AM16" s="6"/>
      <c r="AN16" s="5"/>
      <c r="AO16" s="6"/>
      <c r="AP16" s="5"/>
      <c r="AQ16" s="6"/>
      <c r="AR16" s="5"/>
      <c r="AS16" s="6"/>
      <c r="AT16" s="5"/>
      <c r="AU16" s="6"/>
      <c r="AV16" s="5"/>
      <c r="AW16" s="6"/>
      <c r="AX16" s="5"/>
      <c r="AY16" s="6"/>
      <c r="AZ16" s="5"/>
    </row>
    <row r="17" spans="1:52" s="3" customFormat="1" ht="23.45" customHeight="1">
      <c r="A17" s="9"/>
      <c r="B17" s="10"/>
      <c r="C17" s="6"/>
      <c r="D17" s="5"/>
      <c r="E17" s="6"/>
      <c r="F17" s="5"/>
      <c r="G17" s="6"/>
      <c r="H17" s="5"/>
      <c r="I17" s="6"/>
      <c r="J17" s="5"/>
      <c r="K17" s="6"/>
      <c r="L17" s="5"/>
      <c r="M17" s="6"/>
      <c r="N17" s="5"/>
      <c r="O17" s="6"/>
      <c r="P17" s="5"/>
      <c r="Q17" s="6"/>
      <c r="R17" s="5"/>
      <c r="S17" s="6"/>
      <c r="T17" s="5"/>
      <c r="U17" s="6"/>
      <c r="V17" s="5"/>
      <c r="W17" s="6"/>
      <c r="X17" s="5"/>
      <c r="Y17" s="6"/>
      <c r="Z17" s="5"/>
      <c r="AA17" s="6"/>
      <c r="AB17" s="5"/>
      <c r="AC17" s="6"/>
      <c r="AD17" s="5"/>
      <c r="AE17" s="6"/>
      <c r="AF17" s="5"/>
      <c r="AG17" s="6"/>
      <c r="AH17" s="5"/>
      <c r="AI17" s="6"/>
      <c r="AJ17" s="5"/>
      <c r="AK17" s="6"/>
      <c r="AL17" s="5"/>
      <c r="AM17" s="6"/>
      <c r="AN17" s="5"/>
      <c r="AO17" s="6"/>
      <c r="AP17" s="5"/>
      <c r="AQ17" s="6"/>
      <c r="AR17" s="5"/>
      <c r="AS17" s="6"/>
      <c r="AT17" s="5"/>
      <c r="AU17" s="6"/>
      <c r="AV17" s="5"/>
      <c r="AW17" s="6"/>
      <c r="AX17" s="5"/>
      <c r="AY17" s="6"/>
      <c r="AZ17" s="5"/>
    </row>
    <row r="18" spans="1:52" s="3" customFormat="1" ht="23.45" customHeight="1">
      <c r="A18" s="9"/>
      <c r="B18" s="10"/>
      <c r="C18" s="6"/>
      <c r="D18" s="5"/>
      <c r="E18" s="6"/>
      <c r="F18" s="5"/>
      <c r="G18" s="6"/>
      <c r="H18" s="5"/>
      <c r="I18" s="6"/>
      <c r="J18" s="5"/>
      <c r="K18" s="6"/>
      <c r="L18" s="5"/>
      <c r="M18" s="6"/>
      <c r="N18" s="5"/>
      <c r="O18" s="6"/>
      <c r="P18" s="5"/>
      <c r="Q18" s="6"/>
      <c r="R18" s="5"/>
      <c r="S18" s="6"/>
      <c r="T18" s="5"/>
      <c r="U18" s="6"/>
      <c r="V18" s="5"/>
      <c r="W18" s="6"/>
      <c r="X18" s="5"/>
      <c r="Y18" s="6"/>
      <c r="Z18" s="5"/>
      <c r="AA18" s="6"/>
      <c r="AB18" s="5"/>
      <c r="AC18" s="6"/>
      <c r="AD18" s="5"/>
      <c r="AE18" s="6"/>
      <c r="AF18" s="5"/>
      <c r="AG18" s="6"/>
      <c r="AH18" s="5"/>
      <c r="AI18" s="6"/>
      <c r="AJ18" s="5"/>
      <c r="AK18" s="6"/>
      <c r="AL18" s="5"/>
      <c r="AM18" s="6"/>
      <c r="AN18" s="5"/>
      <c r="AO18" s="6"/>
      <c r="AP18" s="5"/>
      <c r="AQ18" s="6"/>
      <c r="AR18" s="5"/>
      <c r="AS18" s="6"/>
      <c r="AT18" s="5"/>
      <c r="AU18" s="6"/>
      <c r="AV18" s="5"/>
      <c r="AW18" s="6"/>
      <c r="AX18" s="5"/>
      <c r="AY18" s="6"/>
      <c r="AZ18" s="5"/>
    </row>
    <row r="19" spans="1:52" s="3" customFormat="1" ht="23.45" customHeight="1">
      <c r="A19" s="9"/>
      <c r="B19" s="10"/>
      <c r="C19" s="6"/>
      <c r="D19" s="5"/>
      <c r="E19" s="6"/>
      <c r="F19" s="5"/>
      <c r="G19" s="6"/>
      <c r="H19" s="5"/>
      <c r="I19" s="6"/>
      <c r="J19" s="5"/>
      <c r="K19" s="6"/>
      <c r="L19" s="5"/>
      <c r="M19" s="6"/>
      <c r="N19" s="5"/>
      <c r="O19" s="6"/>
      <c r="P19" s="5"/>
      <c r="Q19" s="6"/>
      <c r="R19" s="5"/>
      <c r="S19" s="6"/>
      <c r="T19" s="5"/>
      <c r="U19" s="6"/>
      <c r="V19" s="5"/>
      <c r="W19" s="6"/>
      <c r="X19" s="5"/>
      <c r="Y19" s="6"/>
      <c r="Z19" s="5"/>
      <c r="AA19" s="6"/>
      <c r="AB19" s="5"/>
      <c r="AC19" s="6"/>
      <c r="AD19" s="5"/>
      <c r="AE19" s="6"/>
      <c r="AF19" s="5"/>
      <c r="AG19" s="6"/>
      <c r="AH19" s="5"/>
      <c r="AI19" s="6"/>
      <c r="AJ19" s="5"/>
      <c r="AK19" s="6"/>
      <c r="AL19" s="5"/>
      <c r="AM19" s="6"/>
      <c r="AN19" s="5"/>
      <c r="AO19" s="6"/>
      <c r="AP19" s="5"/>
      <c r="AQ19" s="6"/>
      <c r="AR19" s="5"/>
      <c r="AS19" s="6"/>
      <c r="AT19" s="5"/>
      <c r="AU19" s="6"/>
      <c r="AV19" s="5"/>
      <c r="AW19" s="6"/>
      <c r="AX19" s="5"/>
      <c r="AY19" s="6"/>
      <c r="AZ19" s="5"/>
    </row>
    <row r="20" spans="1:52" s="3" customFormat="1" ht="23.45" customHeight="1">
      <c r="A20" s="9"/>
      <c r="B20" s="10"/>
      <c r="C20" s="12"/>
      <c r="D20" s="5"/>
      <c r="E20" s="6"/>
      <c r="F20" s="5"/>
      <c r="G20" s="6"/>
      <c r="H20" s="5"/>
      <c r="I20" s="6"/>
      <c r="J20" s="5"/>
      <c r="K20" s="6"/>
      <c r="L20" s="5"/>
      <c r="M20" s="6"/>
      <c r="N20" s="5"/>
      <c r="O20" s="6"/>
      <c r="P20" s="5"/>
      <c r="Q20" s="6"/>
      <c r="R20" s="5"/>
      <c r="S20" s="6"/>
      <c r="T20" s="5"/>
      <c r="U20" s="6"/>
      <c r="V20" s="5"/>
      <c r="W20" s="6"/>
      <c r="X20" s="5"/>
      <c r="Y20" s="6"/>
      <c r="Z20" s="5"/>
      <c r="AA20" s="6"/>
      <c r="AB20" s="5"/>
      <c r="AC20" s="6"/>
      <c r="AD20" s="5"/>
      <c r="AE20" s="6"/>
      <c r="AF20" s="5"/>
      <c r="AG20" s="6"/>
      <c r="AH20" s="5"/>
      <c r="AI20" s="6"/>
      <c r="AJ20" s="5"/>
      <c r="AK20" s="6"/>
      <c r="AL20" s="5"/>
      <c r="AM20" s="6"/>
      <c r="AN20" s="5"/>
      <c r="AO20" s="6"/>
      <c r="AP20" s="5"/>
      <c r="AQ20" s="6"/>
      <c r="AR20" s="5"/>
      <c r="AS20" s="6"/>
      <c r="AT20" s="5"/>
      <c r="AU20" s="6"/>
      <c r="AV20" s="5"/>
      <c r="AW20" s="6"/>
      <c r="AX20" s="5"/>
      <c r="AY20" s="6"/>
      <c r="AZ20" s="5"/>
    </row>
    <row r="21" spans="1:52" s="3" customFormat="1" ht="23.45" customHeight="1">
      <c r="A21" s="9"/>
      <c r="B21" s="10"/>
      <c r="C21" s="6"/>
      <c r="D21" s="5"/>
      <c r="E21" s="6"/>
      <c r="F21" s="5"/>
      <c r="G21" s="6"/>
      <c r="H21" s="5"/>
      <c r="I21" s="6"/>
      <c r="J21" s="5"/>
      <c r="K21" s="6"/>
      <c r="L21" s="5"/>
      <c r="M21" s="6"/>
      <c r="N21" s="5"/>
      <c r="O21" s="6"/>
      <c r="P21" s="5"/>
      <c r="Q21" s="6"/>
      <c r="R21" s="5"/>
      <c r="S21" s="6"/>
      <c r="T21" s="5"/>
      <c r="U21" s="6"/>
      <c r="V21" s="5"/>
      <c r="W21" s="6"/>
      <c r="X21" s="5"/>
      <c r="Y21" s="6"/>
      <c r="Z21" s="5"/>
      <c r="AA21" s="6"/>
      <c r="AB21" s="5"/>
      <c r="AC21" s="6"/>
      <c r="AD21" s="5"/>
      <c r="AE21" s="6"/>
      <c r="AF21" s="5"/>
      <c r="AG21" s="6"/>
      <c r="AH21" s="5"/>
      <c r="AI21" s="6"/>
      <c r="AJ21" s="5"/>
      <c r="AK21" s="6"/>
      <c r="AL21" s="5"/>
      <c r="AM21" s="6"/>
      <c r="AN21" s="5"/>
      <c r="AO21" s="6"/>
      <c r="AP21" s="5"/>
      <c r="AQ21" s="6"/>
      <c r="AR21" s="5"/>
      <c r="AS21" s="6"/>
      <c r="AT21" s="5"/>
      <c r="AU21" s="6"/>
      <c r="AV21" s="5"/>
      <c r="AW21" s="6"/>
      <c r="AX21" s="5"/>
      <c r="AY21" s="6"/>
      <c r="AZ21" s="5"/>
    </row>
    <row r="22" spans="1:52" s="3" customFormat="1" ht="23.45" customHeight="1">
      <c r="A22" s="9"/>
      <c r="B22" s="10"/>
      <c r="C22" s="6"/>
      <c r="D22" s="5"/>
      <c r="E22" s="6"/>
      <c r="F22" s="5"/>
      <c r="G22" s="6"/>
      <c r="H22" s="5"/>
      <c r="I22" s="6"/>
      <c r="J22" s="5"/>
      <c r="K22" s="6"/>
      <c r="L22" s="5"/>
      <c r="M22" s="6"/>
      <c r="N22" s="5"/>
      <c r="O22" s="6"/>
      <c r="P22" s="5"/>
      <c r="Q22" s="6"/>
      <c r="R22" s="5"/>
      <c r="S22" s="6"/>
      <c r="T22" s="5"/>
      <c r="U22" s="6"/>
      <c r="V22" s="5"/>
      <c r="W22" s="6"/>
      <c r="X22" s="5"/>
      <c r="Y22" s="6"/>
      <c r="Z22" s="5"/>
      <c r="AA22" s="6"/>
      <c r="AB22" s="5"/>
      <c r="AC22" s="6"/>
      <c r="AD22" s="5"/>
      <c r="AE22" s="6"/>
      <c r="AF22" s="5"/>
      <c r="AG22" s="6"/>
      <c r="AH22" s="5"/>
      <c r="AI22" s="6"/>
      <c r="AJ22" s="5"/>
      <c r="AK22" s="6"/>
      <c r="AL22" s="5"/>
      <c r="AM22" s="6"/>
      <c r="AN22" s="5"/>
      <c r="AO22" s="6"/>
      <c r="AP22" s="5"/>
      <c r="AQ22" s="6"/>
      <c r="AR22" s="5"/>
      <c r="AS22" s="6"/>
      <c r="AT22" s="5"/>
      <c r="AU22" s="6"/>
      <c r="AV22" s="5"/>
      <c r="AW22" s="6"/>
      <c r="AX22" s="5"/>
      <c r="AY22" s="6"/>
      <c r="AZ22" s="5"/>
    </row>
    <row r="23" spans="1:52" s="3" customFormat="1" ht="23.45" customHeight="1">
      <c r="A23" s="9"/>
      <c r="B23" s="10"/>
      <c r="C23" s="6"/>
      <c r="D23" s="5"/>
      <c r="E23" s="6"/>
      <c r="F23" s="5"/>
      <c r="G23" s="6"/>
      <c r="H23" s="5"/>
      <c r="I23" s="6"/>
      <c r="J23" s="5"/>
      <c r="K23" s="6"/>
      <c r="L23" s="5"/>
      <c r="M23" s="6"/>
      <c r="N23" s="5"/>
      <c r="O23" s="6"/>
      <c r="P23" s="5"/>
      <c r="Q23" s="6"/>
      <c r="R23" s="5"/>
      <c r="S23" s="6"/>
      <c r="T23" s="5"/>
      <c r="U23" s="6"/>
      <c r="V23" s="5"/>
      <c r="W23" s="6"/>
      <c r="X23" s="5"/>
      <c r="Y23" s="6"/>
      <c r="Z23" s="5"/>
      <c r="AA23" s="6"/>
      <c r="AB23" s="5"/>
      <c r="AC23" s="6"/>
      <c r="AD23" s="5"/>
      <c r="AE23" s="6"/>
      <c r="AF23" s="5"/>
      <c r="AG23" s="6"/>
      <c r="AH23" s="5"/>
      <c r="AI23" s="6"/>
      <c r="AJ23" s="5"/>
      <c r="AK23" s="6"/>
      <c r="AL23" s="5"/>
      <c r="AM23" s="6"/>
      <c r="AN23" s="5"/>
      <c r="AO23" s="6"/>
      <c r="AP23" s="5"/>
      <c r="AQ23" s="6"/>
      <c r="AR23" s="5"/>
      <c r="AS23" s="6"/>
      <c r="AT23" s="5"/>
      <c r="AU23" s="6"/>
      <c r="AV23" s="5"/>
      <c r="AW23" s="6"/>
      <c r="AX23" s="5"/>
      <c r="AY23" s="6"/>
      <c r="AZ23" s="5"/>
    </row>
    <row r="24" spans="1:52" s="3" customFormat="1" ht="23.45" customHeight="1">
      <c r="A24" s="9"/>
      <c r="B24" s="10"/>
      <c r="C24" s="6"/>
      <c r="D24" s="5"/>
      <c r="E24" s="6"/>
      <c r="F24" s="5"/>
      <c r="G24" s="6"/>
      <c r="H24" s="5"/>
      <c r="I24" s="6"/>
      <c r="J24" s="5"/>
      <c r="K24" s="6"/>
      <c r="L24" s="5"/>
      <c r="M24" s="6"/>
      <c r="N24" s="5"/>
      <c r="O24" s="6"/>
      <c r="P24" s="5"/>
      <c r="Q24" s="6"/>
      <c r="R24" s="5"/>
      <c r="S24" s="6"/>
      <c r="T24" s="5"/>
      <c r="U24" s="6"/>
      <c r="V24" s="5"/>
      <c r="W24" s="6"/>
      <c r="X24" s="5"/>
      <c r="Y24" s="6"/>
      <c r="Z24" s="5"/>
      <c r="AA24" s="6"/>
      <c r="AB24" s="5"/>
      <c r="AC24" s="6"/>
      <c r="AD24" s="5"/>
      <c r="AE24" s="6"/>
      <c r="AF24" s="5"/>
      <c r="AG24" s="6"/>
      <c r="AH24" s="5"/>
      <c r="AI24" s="6"/>
      <c r="AJ24" s="5"/>
      <c r="AK24" s="6"/>
      <c r="AL24" s="5"/>
      <c r="AM24" s="6"/>
      <c r="AN24" s="5"/>
      <c r="AO24" s="6"/>
      <c r="AP24" s="5"/>
      <c r="AQ24" s="6"/>
      <c r="AR24" s="5"/>
      <c r="AS24" s="6"/>
      <c r="AT24" s="5"/>
      <c r="AU24" s="6"/>
      <c r="AV24" s="5"/>
      <c r="AW24" s="6"/>
      <c r="AX24" s="5"/>
      <c r="AY24" s="6"/>
      <c r="AZ24" s="5"/>
    </row>
    <row r="25" spans="1:52" s="3" customFormat="1" ht="23.45" customHeight="1">
      <c r="A25" s="9"/>
      <c r="B25" s="10"/>
      <c r="C25" s="6"/>
      <c r="D25" s="5"/>
      <c r="E25" s="6"/>
      <c r="F25" s="5"/>
      <c r="G25" s="6"/>
      <c r="H25" s="5"/>
      <c r="I25" s="6"/>
      <c r="J25" s="5"/>
      <c r="K25" s="6"/>
      <c r="L25" s="5"/>
      <c r="M25" s="6"/>
      <c r="N25" s="5"/>
      <c r="O25" s="6"/>
      <c r="P25" s="5"/>
      <c r="Q25" s="6"/>
      <c r="R25" s="5"/>
      <c r="S25" s="6"/>
      <c r="T25" s="5"/>
      <c r="U25" s="6"/>
      <c r="V25" s="5"/>
      <c r="W25" s="6"/>
      <c r="X25" s="5"/>
      <c r="Y25" s="6"/>
      <c r="Z25" s="5"/>
      <c r="AA25" s="6"/>
      <c r="AB25" s="5"/>
      <c r="AC25" s="6"/>
      <c r="AD25" s="5"/>
      <c r="AE25" s="6"/>
      <c r="AF25" s="5"/>
      <c r="AG25" s="6"/>
      <c r="AH25" s="5"/>
      <c r="AI25" s="6"/>
      <c r="AJ25" s="5"/>
      <c r="AK25" s="6"/>
      <c r="AL25" s="5"/>
      <c r="AM25" s="6"/>
      <c r="AN25" s="5"/>
      <c r="AO25" s="6"/>
      <c r="AP25" s="5"/>
      <c r="AQ25" s="6"/>
      <c r="AR25" s="5"/>
      <c r="AS25" s="6"/>
      <c r="AT25" s="5"/>
      <c r="AU25" s="6"/>
      <c r="AV25" s="5"/>
      <c r="AW25" s="6"/>
      <c r="AX25" s="5"/>
      <c r="AY25" s="6"/>
      <c r="AZ25" s="5"/>
    </row>
    <row r="26" spans="1:52" s="3" customFormat="1" ht="23.45" customHeight="1">
      <c r="A26" s="9"/>
      <c r="B26" s="10"/>
      <c r="C26" s="6"/>
      <c r="D26" s="5"/>
      <c r="E26" s="6"/>
      <c r="F26" s="5"/>
      <c r="G26" s="6"/>
      <c r="H26" s="5"/>
      <c r="I26" s="6"/>
      <c r="J26" s="5"/>
      <c r="K26" s="6"/>
      <c r="L26" s="5"/>
      <c r="M26" s="6"/>
      <c r="N26" s="5"/>
      <c r="O26" s="6"/>
      <c r="P26" s="5"/>
      <c r="Q26" s="6"/>
      <c r="R26" s="5"/>
      <c r="S26" s="6"/>
      <c r="T26" s="5"/>
      <c r="U26" s="6"/>
      <c r="V26" s="5"/>
      <c r="W26" s="6"/>
      <c r="X26" s="5"/>
      <c r="Y26" s="6"/>
      <c r="Z26" s="5"/>
      <c r="AA26" s="6"/>
      <c r="AB26" s="5"/>
      <c r="AC26" s="6"/>
      <c r="AD26" s="5"/>
      <c r="AE26" s="6"/>
      <c r="AF26" s="5"/>
      <c r="AG26" s="6"/>
      <c r="AH26" s="5"/>
      <c r="AI26" s="6"/>
      <c r="AJ26" s="5"/>
      <c r="AK26" s="6"/>
      <c r="AL26" s="5"/>
      <c r="AM26" s="6"/>
      <c r="AN26" s="5"/>
      <c r="AO26" s="6"/>
      <c r="AP26" s="5"/>
      <c r="AQ26" s="6"/>
      <c r="AR26" s="5"/>
      <c r="AS26" s="6"/>
      <c r="AT26" s="5"/>
      <c r="AU26" s="6"/>
      <c r="AV26" s="5"/>
      <c r="AW26" s="6"/>
      <c r="AX26" s="5"/>
      <c r="AY26" s="6"/>
      <c r="AZ26" s="5"/>
    </row>
    <row r="27" spans="1:52" s="3" customFormat="1" ht="23.45" customHeight="1">
      <c r="A27" s="9"/>
      <c r="B27" s="10"/>
      <c r="C27" s="6"/>
      <c r="D27" s="5"/>
      <c r="E27" s="6"/>
      <c r="F27" s="5"/>
      <c r="G27" s="6"/>
      <c r="H27" s="5"/>
      <c r="I27" s="6"/>
      <c r="J27" s="5"/>
      <c r="K27" s="6"/>
      <c r="L27" s="5"/>
      <c r="M27" s="6"/>
      <c r="N27" s="5"/>
      <c r="O27" s="6"/>
      <c r="P27" s="5"/>
      <c r="Q27" s="6"/>
      <c r="R27" s="5"/>
      <c r="S27" s="6"/>
      <c r="T27" s="5"/>
      <c r="U27" s="6"/>
      <c r="V27" s="5"/>
      <c r="W27" s="6"/>
      <c r="X27" s="5"/>
      <c r="Y27" s="6"/>
      <c r="Z27" s="5"/>
      <c r="AA27" s="6"/>
      <c r="AB27" s="5"/>
      <c r="AC27" s="6"/>
      <c r="AD27" s="5"/>
      <c r="AE27" s="6"/>
      <c r="AF27" s="5"/>
      <c r="AG27" s="6"/>
      <c r="AH27" s="5"/>
      <c r="AI27" s="6"/>
      <c r="AJ27" s="5"/>
      <c r="AK27" s="6"/>
      <c r="AL27" s="5"/>
      <c r="AM27" s="6"/>
      <c r="AN27" s="5"/>
      <c r="AO27" s="6"/>
      <c r="AP27" s="5"/>
      <c r="AQ27" s="6"/>
      <c r="AR27" s="5"/>
      <c r="AS27" s="6"/>
      <c r="AT27" s="5"/>
      <c r="AU27" s="6"/>
      <c r="AV27" s="5"/>
      <c r="AW27" s="6"/>
      <c r="AX27" s="5"/>
      <c r="AY27" s="6"/>
      <c r="AZ27" s="5"/>
    </row>
    <row r="28" spans="1:52" s="3" customFormat="1" ht="23.45" customHeight="1">
      <c r="A28" s="9"/>
      <c r="B28" s="10"/>
      <c r="C28" s="6"/>
      <c r="D28" s="5"/>
      <c r="E28" s="6"/>
      <c r="F28" s="5"/>
      <c r="G28" s="6"/>
      <c r="H28" s="5"/>
      <c r="I28" s="6"/>
      <c r="J28" s="5"/>
      <c r="K28" s="6"/>
      <c r="L28" s="5"/>
      <c r="M28" s="6"/>
      <c r="N28" s="5"/>
      <c r="O28" s="6"/>
      <c r="P28" s="5"/>
      <c r="Q28" s="6"/>
      <c r="R28" s="5"/>
      <c r="S28" s="6"/>
      <c r="T28" s="5"/>
      <c r="U28" s="6"/>
      <c r="V28" s="5"/>
      <c r="W28" s="6"/>
      <c r="X28" s="5"/>
      <c r="Y28" s="6"/>
      <c r="Z28" s="5"/>
      <c r="AA28" s="6"/>
      <c r="AB28" s="5"/>
      <c r="AC28" s="6"/>
      <c r="AD28" s="5"/>
      <c r="AE28" s="6"/>
      <c r="AF28" s="5"/>
      <c r="AG28" s="6"/>
      <c r="AH28" s="5"/>
      <c r="AI28" s="6"/>
      <c r="AJ28" s="5"/>
      <c r="AK28" s="6"/>
      <c r="AL28" s="5"/>
      <c r="AM28" s="6"/>
      <c r="AN28" s="5"/>
      <c r="AO28" s="6"/>
      <c r="AP28" s="5"/>
      <c r="AQ28" s="6"/>
      <c r="AR28" s="5"/>
      <c r="AS28" s="6"/>
      <c r="AT28" s="5"/>
      <c r="AU28" s="6"/>
      <c r="AV28" s="5"/>
      <c r="AW28" s="6"/>
      <c r="AX28" s="5"/>
      <c r="AY28" s="6"/>
      <c r="AZ28" s="5"/>
    </row>
    <row r="29" spans="1:52" s="3" customFormat="1" ht="23.45" customHeight="1">
      <c r="A29" s="9"/>
      <c r="B29" s="10"/>
      <c r="C29" s="6"/>
      <c r="D29" s="5"/>
      <c r="E29" s="6"/>
      <c r="F29" s="5"/>
      <c r="G29" s="6"/>
      <c r="H29" s="5"/>
      <c r="I29" s="6"/>
      <c r="J29" s="5"/>
      <c r="K29" s="6"/>
      <c r="L29" s="5"/>
      <c r="M29" s="6"/>
      <c r="N29" s="5"/>
      <c r="O29" s="6"/>
      <c r="P29" s="5"/>
      <c r="Q29" s="6"/>
      <c r="R29" s="5"/>
      <c r="S29" s="6"/>
      <c r="T29" s="5"/>
      <c r="U29" s="6"/>
      <c r="V29" s="5"/>
      <c r="W29" s="6"/>
      <c r="X29" s="5"/>
      <c r="Y29" s="6"/>
      <c r="Z29" s="5"/>
      <c r="AA29" s="6"/>
      <c r="AB29" s="5"/>
      <c r="AC29" s="6"/>
      <c r="AD29" s="5"/>
      <c r="AE29" s="6"/>
      <c r="AF29" s="5"/>
      <c r="AG29" s="6"/>
      <c r="AH29" s="5"/>
      <c r="AI29" s="6"/>
      <c r="AJ29" s="5"/>
      <c r="AK29" s="6"/>
      <c r="AL29" s="5"/>
      <c r="AM29" s="6"/>
      <c r="AN29" s="5"/>
      <c r="AO29" s="6"/>
      <c r="AP29" s="5"/>
      <c r="AQ29" s="6"/>
      <c r="AR29" s="5"/>
      <c r="AS29" s="6"/>
      <c r="AT29" s="5"/>
      <c r="AU29" s="6"/>
      <c r="AV29" s="5"/>
      <c r="AW29" s="6"/>
      <c r="AX29" s="5"/>
      <c r="AY29" s="6"/>
      <c r="AZ29" s="5"/>
    </row>
    <row r="30" spans="1:52" s="3" customFormat="1" ht="23.45" customHeight="1">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row>
    <row r="31" spans="1:52" s="3" customFormat="1" ht="23.45" customHeight="1">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row>
    <row r="32" spans="1:52" s="3" customFormat="1" ht="23.45" customHeight="1">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row>
    <row r="33" spans="1:52" s="3" customFormat="1" ht="23.45" customHeight="1">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row>
    <row r="34" spans="1:52" s="3" customFormat="1" ht="23.45" customHeight="1">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row>
    <row r="35" spans="1:52" s="3" customFormat="1" ht="23.45" customHeight="1">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row>
    <row r="36" spans="1:52" s="3" customFormat="1" ht="23.45" customHeight="1">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row>
    <row r="37" spans="1:52" s="3" customFormat="1" ht="23.45" customHeight="1">
      <c r="A37" s="9"/>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row>
    <row r="38" spans="1:52" s="3" customFormat="1" ht="23.45" customHeight="1">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row>
    <row r="39" spans="1:52" s="3" customFormat="1" ht="23.45" customHeight="1">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row>
    <row r="40" spans="1:52" s="3" customFormat="1" ht="23.45" customHeight="1">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row>
    <row r="41" spans="1:52" s="3" customFormat="1" ht="23.45" customHeight="1">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row>
    <row r="42" spans="1:52" s="3" customFormat="1" ht="23.45" customHeight="1">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row>
    <row r="43" spans="1:52" s="3" customFormat="1" ht="23.45" customHeight="1">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row>
    <row r="44" spans="1:52" s="3" customFormat="1" ht="23.45" customHeight="1">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row>
    <row r="45" spans="1:52" ht="23.45" customHeight="1">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row>
    <row r="46" spans="1:52" ht="23.45" customHeight="1">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row>
    <row r="47" spans="1:52" ht="23.45" customHeight="1">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row>
    <row r="48" spans="1:52" ht="23.45" customHeight="1">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row>
    <row r="49" spans="1:52" ht="23.45" customHeight="1">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row>
    <row r="50" spans="1:52" ht="23.45" customHeight="1">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row>
    <row r="51" spans="1:52" ht="23.45" customHeight="1">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row>
    <row r="52" spans="1:52" ht="23.45" customHeight="1">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row>
    <row r="53" spans="1:52" ht="23.45" customHeight="1">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row>
    <row r="54" spans="1:52" ht="23.45" customHeight="1">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row>
  </sheetData>
  <mergeCells count="27">
    <mergeCell ref="A3:A4"/>
    <mergeCell ref="C3:D3"/>
    <mergeCell ref="AY3:AZ3"/>
    <mergeCell ref="AO3:AP3"/>
    <mergeCell ref="AQ3:AR3"/>
    <mergeCell ref="AS3:AT3"/>
    <mergeCell ref="AU3:AV3"/>
    <mergeCell ref="AW3:AX3"/>
    <mergeCell ref="AE3:AF3"/>
    <mergeCell ref="AG3:AH3"/>
    <mergeCell ref="AI3:AJ3"/>
    <mergeCell ref="AK3:AL3"/>
    <mergeCell ref="AM3:AN3"/>
    <mergeCell ref="U3:V3"/>
    <mergeCell ref="W3:X3"/>
    <mergeCell ref="Y3:Z3"/>
    <mergeCell ref="AC3:AD3"/>
    <mergeCell ref="K3:L3"/>
    <mergeCell ref="M3:N3"/>
    <mergeCell ref="O3:P3"/>
    <mergeCell ref="Q3:R3"/>
    <mergeCell ref="S3:T3"/>
    <mergeCell ref="B3:B4"/>
    <mergeCell ref="E3:F3"/>
    <mergeCell ref="G3:H3"/>
    <mergeCell ref="I3:J3"/>
    <mergeCell ref="AA3:AB3"/>
  </mergeCells>
  <phoneticPr fontId="9"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C00000"/>
  </sheetPr>
  <dimension ref="A1:V54"/>
  <sheetViews>
    <sheetView zoomScale="93" zoomScaleNormal="47" workbookViewId="0">
      <selection activeCell="P3" sqref="P3"/>
    </sheetView>
  </sheetViews>
  <sheetFormatPr defaultColWidth="8.85546875" defaultRowHeight="27" customHeight="1"/>
  <cols>
    <col min="1" max="1" width="6" style="40" customWidth="1"/>
    <col min="2" max="2" width="60.42578125" style="40" customWidth="1"/>
    <col min="3" max="11" width="8.85546875" style="40" customWidth="1"/>
    <col min="12" max="13" width="8.42578125" style="41" customWidth="1"/>
    <col min="14" max="14" width="13.140625" style="40" customWidth="1"/>
    <col min="15" max="15" width="14.42578125" style="42" customWidth="1"/>
    <col min="16" max="16" width="19.85546875" style="40" customWidth="1"/>
    <col min="17" max="17" width="19.85546875" style="42" customWidth="1"/>
    <col min="18" max="18" width="19.85546875" style="40" customWidth="1"/>
    <col min="19" max="19" width="9.85546875" style="52" customWidth="1"/>
    <col min="20" max="16384" width="8.85546875" style="40"/>
  </cols>
  <sheetData>
    <row r="1" spans="1:22" s="26" customFormat="1" ht="27" customHeight="1">
      <c r="A1" s="26" t="s">
        <v>1</v>
      </c>
      <c r="L1" s="50"/>
      <c r="M1" s="50"/>
      <c r="O1" s="59" t="s">
        <v>31</v>
      </c>
      <c r="P1" s="60"/>
      <c r="Q1" s="60"/>
      <c r="S1" s="51"/>
    </row>
    <row r="2" spans="1:22" ht="70.5" customHeight="1">
      <c r="N2" s="43"/>
      <c r="O2" s="61"/>
      <c r="P2" s="61"/>
      <c r="Q2" s="61"/>
      <c r="R2" s="43"/>
      <c r="T2" s="43"/>
    </row>
    <row r="3" spans="1:22" s="39" customFormat="1" ht="36.950000000000003" customHeight="1">
      <c r="A3" s="22" t="s">
        <v>2</v>
      </c>
      <c r="B3" s="23" t="s">
        <v>32</v>
      </c>
      <c r="C3" s="24" t="s">
        <v>33</v>
      </c>
      <c r="D3" s="24" t="s">
        <v>34</v>
      </c>
      <c r="E3" s="24" t="s">
        <v>35</v>
      </c>
      <c r="F3" s="24" t="s">
        <v>36</v>
      </c>
      <c r="G3" s="24" t="s">
        <v>37</v>
      </c>
      <c r="H3" s="24" t="s">
        <v>38</v>
      </c>
      <c r="I3" s="24" t="s">
        <v>39</v>
      </c>
      <c r="J3" s="24" t="s">
        <v>40</v>
      </c>
      <c r="K3" s="24" t="s">
        <v>41</v>
      </c>
      <c r="L3" s="24" t="s">
        <v>42</v>
      </c>
      <c r="M3" s="24" t="s">
        <v>43</v>
      </c>
      <c r="N3" s="24" t="s">
        <v>44</v>
      </c>
      <c r="O3" s="25" t="s">
        <v>45</v>
      </c>
      <c r="P3" s="24" t="s">
        <v>46</v>
      </c>
      <c r="Q3" s="25" t="s">
        <v>47</v>
      </c>
      <c r="R3" s="24" t="s">
        <v>48</v>
      </c>
      <c r="S3" s="53"/>
    </row>
    <row r="4" spans="1:22" s="41" customFormat="1" ht="24.6" customHeight="1">
      <c r="A4" s="14" t="str">
        <f>IF(Appraisers!A5 &lt;&gt;"", Appraisers!A5, "")</f>
        <v/>
      </c>
      <c r="B4" s="14" t="str">
        <f>IF(Appraisers!B5 &lt;&gt;"", Appraisers!B5, "")</f>
        <v/>
      </c>
      <c r="C4" s="15" t="str">
        <f>IF(('Overall Inter rater comp'!C4)=0,"",'Overall Inter rater comp'!C4)</f>
        <v/>
      </c>
      <c r="D4" s="15" t="str">
        <f>IF(('Overall Inter rater comp'!D4)=0,"",'Overall Inter rater comp'!D4)</f>
        <v/>
      </c>
      <c r="E4" s="15" t="str">
        <f>IF(('Overall Inter rater comp'!E4)=0,"",'Overall Inter rater comp'!E4)</f>
        <v/>
      </c>
      <c r="F4" s="15" t="str">
        <f>IF(('Overall Inter rater comp'!F4)=0,"",'Overall Inter rater comp'!F4)</f>
        <v/>
      </c>
      <c r="G4" s="15" t="str">
        <f>IF(('Overall Inter rater comp'!G4)=0,"",'Overall Inter rater comp'!G4)</f>
        <v/>
      </c>
      <c r="H4" s="15" t="str">
        <f>IF(('Overall Inter rater comp'!H4)=0,"",'Overall Inter rater comp'!H4)</f>
        <v/>
      </c>
      <c r="I4" s="15" t="str">
        <f>IF(('Overall Inter rater comp'!I4)=0,"",'Overall Inter rater comp'!I4)</f>
        <v/>
      </c>
      <c r="J4" s="15" t="str">
        <f>IF(('Overall Inter rater comp'!J4)=0,"",'Overall Inter rater comp'!J4)</f>
        <v/>
      </c>
      <c r="K4" s="15" t="str">
        <f>IF(('Overall Inter rater comp'!K4)=0,"",'Overall Inter rater comp'!K4)</f>
        <v/>
      </c>
      <c r="L4" s="16" t="str">
        <f>IF(ISBLANK('Full Results'!AC4),"",'Full Results'!AC4)</f>
        <v/>
      </c>
      <c r="M4" s="16" t="str">
        <f>IF(ISBLANK('Full Results'!AD4),"",'Full Results'!AD4)</f>
        <v/>
      </c>
      <c r="N4" s="17" t="str">
        <f>IF(ISBLANK('Full Results'!AF4),"",'Full Results'!AF4)</f>
        <v/>
      </c>
      <c r="O4" s="18" t="str">
        <f>IF(ISBLANK('Full Results'!AE4),"",'Full Results'!AE4)</f>
        <v/>
      </c>
      <c r="P4" s="19" t="str">
        <f>IF(ISBLANK('Full Results'!AI4),"",'Full Results'!AI4)</f>
        <v/>
      </c>
      <c r="Q4" s="19" t="str">
        <f>IF(ISBLANK('Full Results'!AL4),"",'Full Results'!AL4)</f>
        <v/>
      </c>
      <c r="R4" s="21" t="str">
        <f>IF(ISBLANK('Full Results'!AN4),"",'Full Results'!AN4)</f>
        <v/>
      </c>
      <c r="S4" s="54"/>
    </row>
    <row r="5" spans="1:22" s="41" customFormat="1" ht="27" customHeight="1">
      <c r="A5" s="14" t="str">
        <f>IF(Appraisers!A6 &lt;&gt;"", Appraisers!A6, "")</f>
        <v/>
      </c>
      <c r="B5" s="14" t="str">
        <f>IF(Appraisers!B6 &lt;&gt;"", Appraisers!B6, "")</f>
        <v/>
      </c>
      <c r="C5" s="15" t="str">
        <f>IF(('Overall Inter rater comp'!C5)=0,"",'Overall Inter rater comp'!C5)</f>
        <v/>
      </c>
      <c r="D5" s="15" t="str">
        <f>IF(('Overall Inter rater comp'!D5)=0,"",'Overall Inter rater comp'!D5)</f>
        <v/>
      </c>
      <c r="E5" s="15" t="str">
        <f>IF(('Overall Inter rater comp'!E5)=0,"",'Overall Inter rater comp'!E5)</f>
        <v/>
      </c>
      <c r="F5" s="15" t="str">
        <f>IF(('Overall Inter rater comp'!F5)=0,"",'Overall Inter rater comp'!F5)</f>
        <v/>
      </c>
      <c r="G5" s="15" t="str">
        <f>IF(('Overall Inter rater comp'!G5)=0,"",'Overall Inter rater comp'!G5)</f>
        <v/>
      </c>
      <c r="H5" s="15" t="str">
        <f>IF(('Overall Inter rater comp'!H5)=0,"",'Overall Inter rater comp'!H5)</f>
        <v/>
      </c>
      <c r="I5" s="15" t="str">
        <f>IF(('Overall Inter rater comp'!I5)=0,"",'Overall Inter rater comp'!I5)</f>
        <v/>
      </c>
      <c r="J5" s="15" t="str">
        <f>IF(('Overall Inter rater comp'!J5)=0,"",'Overall Inter rater comp'!J5)</f>
        <v/>
      </c>
      <c r="K5" s="15" t="str">
        <f>IF(('Overall Inter rater comp'!K5)=0,"",'Overall Inter rater comp'!K5)</f>
        <v/>
      </c>
      <c r="L5" s="16" t="str">
        <f>IF(ISBLANK('Full Results'!AC5),"",'Full Results'!AC5)</f>
        <v/>
      </c>
      <c r="M5" s="16" t="str">
        <f>IF(ISBLANK('Full Results'!AD5),"",'Full Results'!AD5)</f>
        <v/>
      </c>
      <c r="N5" s="17" t="str">
        <f>IF(ISBLANK('Full Results'!AF5),"",'Full Results'!AF5)</f>
        <v/>
      </c>
      <c r="O5" s="18" t="str">
        <f>IF(ISBLANK('Full Results'!AE5),"",'Full Results'!AE5)</f>
        <v/>
      </c>
      <c r="P5" s="19" t="str">
        <f>IF(ISBLANK('Full Results'!AI5),"",'Full Results'!AI5)</f>
        <v/>
      </c>
      <c r="Q5" s="19" t="str">
        <f>IF(ISBLANK('Full Results'!AL5),"",'Full Results'!AL5)</f>
        <v/>
      </c>
      <c r="R5" s="21" t="str">
        <f>IF(ISBLANK('Full Results'!AN5),"",'Full Results'!AN5)</f>
        <v/>
      </c>
      <c r="S5" s="52"/>
    </row>
    <row r="6" spans="1:22" s="41" customFormat="1" ht="27" customHeight="1">
      <c r="A6" s="14" t="str">
        <f>IF(Appraisers!A7 &lt;&gt;"", Appraisers!A7, "")</f>
        <v/>
      </c>
      <c r="B6" s="14" t="str">
        <f>IF(Appraisers!B7 &lt;&gt;"", Appraisers!B7, "")</f>
        <v/>
      </c>
      <c r="C6" s="15" t="str">
        <f>IF(('Overall Inter rater comp'!C6)=0,"",'Overall Inter rater comp'!C6)</f>
        <v/>
      </c>
      <c r="D6" s="15" t="str">
        <f>IF(('Overall Inter rater comp'!D6)=0,"",'Overall Inter rater comp'!D6)</f>
        <v/>
      </c>
      <c r="E6" s="15" t="str">
        <f>IF(('Overall Inter rater comp'!E6)=0,"",'Overall Inter rater comp'!E6)</f>
        <v/>
      </c>
      <c r="F6" s="15" t="str">
        <f>IF(('Overall Inter rater comp'!F6)=0,"",'Overall Inter rater comp'!F6)</f>
        <v/>
      </c>
      <c r="G6" s="15" t="str">
        <f>IF(('Overall Inter rater comp'!G6)=0,"",'Overall Inter rater comp'!G6)</f>
        <v/>
      </c>
      <c r="H6" s="15" t="str">
        <f>IF(('Overall Inter rater comp'!H6)=0,"",'Overall Inter rater comp'!H6)</f>
        <v/>
      </c>
      <c r="I6" s="15" t="str">
        <f>IF(('Overall Inter rater comp'!I6)=0,"",'Overall Inter rater comp'!I6)</f>
        <v/>
      </c>
      <c r="J6" s="15" t="str">
        <f>IF(('Overall Inter rater comp'!J6)=0,"",'Overall Inter rater comp'!J6)</f>
        <v/>
      </c>
      <c r="K6" s="15" t="str">
        <f>IF(('Overall Inter rater comp'!K6)=0,"",'Overall Inter rater comp'!K6)</f>
        <v/>
      </c>
      <c r="L6" s="16" t="str">
        <f>IF(ISBLANK('Full Results'!AC6),"",'Full Results'!AC6)</f>
        <v/>
      </c>
      <c r="M6" s="16" t="str">
        <f>IF(ISBLANK('Full Results'!AD6),"",'Full Results'!AD6)</f>
        <v/>
      </c>
      <c r="N6" s="17" t="str">
        <f>IF(ISBLANK('Full Results'!AF6),"",'Full Results'!AF6)</f>
        <v/>
      </c>
      <c r="O6" s="18" t="str">
        <f>IF(ISBLANK('Full Results'!AE6),"",'Full Results'!AE6)</f>
        <v/>
      </c>
      <c r="P6" s="19" t="str">
        <f>IF(ISBLANK('Full Results'!AI6),"",'Full Results'!AI6)</f>
        <v/>
      </c>
      <c r="Q6" s="19" t="str">
        <f>IF(ISBLANK('Full Results'!AL6),"",'Full Results'!AL6)</f>
        <v/>
      </c>
      <c r="R6" s="21" t="str">
        <f>IF(ISBLANK('Full Results'!AN6),"",'Full Results'!AN6)</f>
        <v/>
      </c>
      <c r="S6" s="52"/>
      <c r="V6" s="42"/>
    </row>
    <row r="7" spans="1:22" s="41" customFormat="1" ht="27" customHeight="1">
      <c r="A7" s="14" t="str">
        <f>IF(Appraisers!A8 &lt;&gt;"", Appraisers!A8, "")</f>
        <v/>
      </c>
      <c r="B7" s="14" t="str">
        <f>IF(Appraisers!B8 &lt;&gt;"", Appraisers!B8, "")</f>
        <v/>
      </c>
      <c r="C7" s="15" t="str">
        <f>IF(('Overall Inter rater comp'!C7)=0,"",'Overall Inter rater comp'!C7)</f>
        <v/>
      </c>
      <c r="D7" s="15" t="str">
        <f>IF(('Overall Inter rater comp'!D7)=0,"",'Overall Inter rater comp'!D7)</f>
        <v/>
      </c>
      <c r="E7" s="15" t="str">
        <f>IF(('Overall Inter rater comp'!E7)=0,"",'Overall Inter rater comp'!E7)</f>
        <v/>
      </c>
      <c r="F7" s="15" t="str">
        <f>IF(('Overall Inter rater comp'!F7)=0,"",'Overall Inter rater comp'!F7)</f>
        <v/>
      </c>
      <c r="G7" s="15" t="str">
        <f>IF(('Overall Inter rater comp'!G7)=0,"",'Overall Inter rater comp'!G7)</f>
        <v/>
      </c>
      <c r="H7" s="15" t="str">
        <f>IF(('Overall Inter rater comp'!H7)=0,"",'Overall Inter rater comp'!H7)</f>
        <v/>
      </c>
      <c r="I7" s="15" t="str">
        <f>IF(('Overall Inter rater comp'!I7)=0,"",'Overall Inter rater comp'!I7)</f>
        <v/>
      </c>
      <c r="J7" s="15" t="str">
        <f>IF(('Overall Inter rater comp'!J7)=0,"",'Overall Inter rater comp'!J7)</f>
        <v/>
      </c>
      <c r="K7" s="15" t="str">
        <f>IF(('Overall Inter rater comp'!K7)=0,"",'Overall Inter rater comp'!K7)</f>
        <v/>
      </c>
      <c r="L7" s="16" t="str">
        <f>IF(ISBLANK('Full Results'!AC7),"",'Full Results'!AC7)</f>
        <v/>
      </c>
      <c r="M7" s="16" t="str">
        <f>IF(ISBLANK('Full Results'!AD7),"",'Full Results'!AD7)</f>
        <v/>
      </c>
      <c r="N7" s="17" t="str">
        <f>IF(ISBLANK('Full Results'!AF7),"",'Full Results'!AF7)</f>
        <v/>
      </c>
      <c r="O7" s="18" t="str">
        <f>IF(ISBLANK('Full Results'!AE7),"",'Full Results'!AE7)</f>
        <v/>
      </c>
      <c r="P7" s="19" t="str">
        <f>IF(ISBLANK('Full Results'!AI7),"",'Full Results'!AI7)</f>
        <v/>
      </c>
      <c r="Q7" s="19" t="str">
        <f>IF(ISBLANK('Full Results'!AL7),"",'Full Results'!AL7)</f>
        <v/>
      </c>
      <c r="R7" s="21" t="str">
        <f>IF(ISBLANK('Full Results'!AN7),"",'Full Results'!AN7)</f>
        <v/>
      </c>
      <c r="S7" s="52"/>
    </row>
    <row r="8" spans="1:22" s="41" customFormat="1" ht="27" customHeight="1">
      <c r="A8" s="14" t="str">
        <f>IF(Appraisers!A9 &lt;&gt;"", Appraisers!A9, "")</f>
        <v/>
      </c>
      <c r="B8" s="14" t="str">
        <f>IF(Appraisers!B9 &lt;&gt;"", Appraisers!B9, "")</f>
        <v/>
      </c>
      <c r="C8" s="15" t="str">
        <f>IF(('Overall Inter rater comp'!C8)=0,"",'Overall Inter rater comp'!C8)</f>
        <v/>
      </c>
      <c r="D8" s="15" t="str">
        <f>IF(('Overall Inter rater comp'!D8)=0,"",'Overall Inter rater comp'!D8)</f>
        <v/>
      </c>
      <c r="E8" s="15" t="str">
        <f>IF(('Overall Inter rater comp'!E8)=0,"",'Overall Inter rater comp'!E8)</f>
        <v/>
      </c>
      <c r="F8" s="15" t="str">
        <f>IF(('Overall Inter rater comp'!F8)=0,"",'Overall Inter rater comp'!F8)</f>
        <v/>
      </c>
      <c r="G8" s="15" t="str">
        <f>IF(('Overall Inter rater comp'!G8)=0,"",'Overall Inter rater comp'!G8)</f>
        <v/>
      </c>
      <c r="H8" s="15" t="str">
        <f>IF(('Overall Inter rater comp'!H8)=0,"",'Overall Inter rater comp'!H8)</f>
        <v/>
      </c>
      <c r="I8" s="15" t="str">
        <f>IF(('Overall Inter rater comp'!I8)=0,"",'Overall Inter rater comp'!I8)</f>
        <v/>
      </c>
      <c r="J8" s="15" t="str">
        <f>IF(('Overall Inter rater comp'!J8)=0,"",'Overall Inter rater comp'!J8)</f>
        <v/>
      </c>
      <c r="K8" s="15" t="str">
        <f>IF(('Overall Inter rater comp'!K8)=0,"",'Overall Inter rater comp'!K8)</f>
        <v/>
      </c>
      <c r="L8" s="16" t="str">
        <f>IF(ISBLANK('Full Results'!AC8),"",'Full Results'!AC8)</f>
        <v/>
      </c>
      <c r="M8" s="16" t="str">
        <f>IF(ISBLANK('Full Results'!AD8),"",'Full Results'!AD8)</f>
        <v/>
      </c>
      <c r="N8" s="17" t="str">
        <f>IF(ISBLANK('Full Results'!AF8),"",'Full Results'!AF8)</f>
        <v/>
      </c>
      <c r="O8" s="18" t="str">
        <f>IF(ISBLANK('Full Results'!AE8),"",'Full Results'!AE8)</f>
        <v/>
      </c>
      <c r="P8" s="19" t="str">
        <f>IF(ISBLANK('Full Results'!AI8),"",'Full Results'!AI8)</f>
        <v/>
      </c>
      <c r="Q8" s="19" t="str">
        <f>IF(ISBLANK('Full Results'!AL8),"",'Full Results'!AL8)</f>
        <v/>
      </c>
      <c r="R8" s="21" t="str">
        <f>IF(ISBLANK('Full Results'!AN8),"",'Full Results'!AN8)</f>
        <v/>
      </c>
      <c r="S8" s="52"/>
    </row>
    <row r="9" spans="1:22" s="41" customFormat="1" ht="27" customHeight="1">
      <c r="A9" s="14" t="str">
        <f>IF(Appraisers!A10 &lt;&gt;"", Appraisers!A10, "")</f>
        <v/>
      </c>
      <c r="B9" s="14" t="str">
        <f>IF(Appraisers!B10 &lt;&gt;"", Appraisers!B10, "")</f>
        <v/>
      </c>
      <c r="C9" s="15" t="str">
        <f>IF(('Overall Inter rater comp'!C9)=0,"",'Overall Inter rater comp'!C9)</f>
        <v/>
      </c>
      <c r="D9" s="15" t="str">
        <f>IF(('Overall Inter rater comp'!D9)=0,"",'Overall Inter rater comp'!D9)</f>
        <v/>
      </c>
      <c r="E9" s="15" t="str">
        <f>IF(('Overall Inter rater comp'!E9)=0,"",'Overall Inter rater comp'!E9)</f>
        <v/>
      </c>
      <c r="F9" s="15" t="str">
        <f>IF(('Overall Inter rater comp'!F9)=0,"",'Overall Inter rater comp'!F9)</f>
        <v/>
      </c>
      <c r="G9" s="15" t="str">
        <f>IF(('Overall Inter rater comp'!G9)=0,"",'Overall Inter rater comp'!G9)</f>
        <v/>
      </c>
      <c r="H9" s="15" t="str">
        <f>IF(('Overall Inter rater comp'!H9)=0,"",'Overall Inter rater comp'!H9)</f>
        <v/>
      </c>
      <c r="I9" s="15" t="str">
        <f>IF(('Overall Inter rater comp'!I9)=0,"",'Overall Inter rater comp'!I9)</f>
        <v/>
      </c>
      <c r="J9" s="15" t="str">
        <f>IF(('Overall Inter rater comp'!J9)=0,"",'Overall Inter rater comp'!J9)</f>
        <v/>
      </c>
      <c r="K9" s="15" t="str">
        <f>IF(('Overall Inter rater comp'!K9)=0,"",'Overall Inter rater comp'!K9)</f>
        <v/>
      </c>
      <c r="L9" s="16" t="str">
        <f>IF(ISBLANK('Full Results'!AC9),"",'Full Results'!AC9)</f>
        <v/>
      </c>
      <c r="M9" s="16" t="str">
        <f>IF(ISBLANK('Full Results'!AD9),"",'Full Results'!AD9)</f>
        <v/>
      </c>
      <c r="N9" s="17" t="str">
        <f>IF(ISBLANK('Full Results'!AF9),"",'Full Results'!AF9)</f>
        <v/>
      </c>
      <c r="O9" s="18" t="str">
        <f>IF(ISBLANK('Full Results'!AE9),"",'Full Results'!AE9)</f>
        <v/>
      </c>
      <c r="P9" s="19" t="str">
        <f>IF(ISBLANK('Full Results'!AI9),"",'Full Results'!AI9)</f>
        <v/>
      </c>
      <c r="Q9" s="19" t="str">
        <f>IF(ISBLANK('Full Results'!AL9),"",'Full Results'!AL9)</f>
        <v/>
      </c>
      <c r="R9" s="21" t="str">
        <f>IF(ISBLANK('Full Results'!AN9),"",'Full Results'!AN9)</f>
        <v/>
      </c>
      <c r="S9" s="52"/>
    </row>
    <row r="10" spans="1:22" s="41" customFormat="1" ht="27" customHeight="1">
      <c r="A10" s="14" t="str">
        <f>IF(Appraisers!A11 &lt;&gt;"", Appraisers!A11, "")</f>
        <v/>
      </c>
      <c r="B10" s="14" t="str">
        <f>IF(Appraisers!B11 &lt;&gt;"", Appraisers!B11, "")</f>
        <v/>
      </c>
      <c r="C10" s="15" t="str">
        <f>IF(('Overall Inter rater comp'!C10)=0,"",'Overall Inter rater comp'!C10)</f>
        <v/>
      </c>
      <c r="D10" s="15" t="str">
        <f>IF(('Overall Inter rater comp'!D10)=0,"",'Overall Inter rater comp'!D10)</f>
        <v/>
      </c>
      <c r="E10" s="15" t="str">
        <f>IF(('Overall Inter rater comp'!E10)=0,"",'Overall Inter rater comp'!E10)</f>
        <v/>
      </c>
      <c r="F10" s="15" t="str">
        <f>IF(('Overall Inter rater comp'!F10)=0,"",'Overall Inter rater comp'!F10)</f>
        <v/>
      </c>
      <c r="G10" s="15" t="str">
        <f>IF(('Overall Inter rater comp'!G10)=0,"",'Overall Inter rater comp'!G10)</f>
        <v/>
      </c>
      <c r="H10" s="15" t="str">
        <f>IF(('Overall Inter rater comp'!H10)=0,"",'Overall Inter rater comp'!H10)</f>
        <v/>
      </c>
      <c r="I10" s="15" t="str">
        <f>IF(('Overall Inter rater comp'!I10)=0,"",'Overall Inter rater comp'!I10)</f>
        <v/>
      </c>
      <c r="J10" s="15" t="str">
        <f>IF(('Overall Inter rater comp'!J10)=0,"",'Overall Inter rater comp'!J10)</f>
        <v/>
      </c>
      <c r="K10" s="15" t="str">
        <f>IF(('Overall Inter rater comp'!K10)=0,"",'Overall Inter rater comp'!K10)</f>
        <v/>
      </c>
      <c r="L10" s="16" t="str">
        <f>IF(ISBLANK('Full Results'!AC10),"",'Full Results'!AC10)</f>
        <v/>
      </c>
      <c r="M10" s="16" t="str">
        <f>IF(ISBLANK('Full Results'!AD10),"",'Full Results'!AD10)</f>
        <v/>
      </c>
      <c r="N10" s="17" t="str">
        <f>IF(ISBLANK('Full Results'!AF10),"",'Full Results'!AF10)</f>
        <v/>
      </c>
      <c r="O10" s="18" t="str">
        <f>IF(ISBLANK('Full Results'!AE10),"",'Full Results'!AE10)</f>
        <v/>
      </c>
      <c r="P10" s="19" t="str">
        <f>IF(ISBLANK('Full Results'!AI10),"",'Full Results'!AI10)</f>
        <v/>
      </c>
      <c r="Q10" s="19" t="str">
        <f>IF(ISBLANK('Full Results'!AL10),"",'Full Results'!AL10)</f>
        <v/>
      </c>
      <c r="R10" s="21" t="str">
        <f>IF(ISBLANK('Full Results'!AN10),"",'Full Results'!AN10)</f>
        <v/>
      </c>
      <c r="S10" s="52"/>
    </row>
    <row r="11" spans="1:22" s="41" customFormat="1" ht="27" customHeight="1">
      <c r="A11" s="14" t="str">
        <f>IF(Appraisers!A12 &lt;&gt;"", Appraisers!A12, "")</f>
        <v/>
      </c>
      <c r="B11" s="14" t="str">
        <f>IF(Appraisers!B12 &lt;&gt;"", Appraisers!B12, "")</f>
        <v/>
      </c>
      <c r="C11" s="15" t="str">
        <f>IF(('Overall Inter rater comp'!C11)=0,"",'Overall Inter rater comp'!C11)</f>
        <v/>
      </c>
      <c r="D11" s="15" t="str">
        <f>IF(('Overall Inter rater comp'!D11)=0,"",'Overall Inter rater comp'!D11)</f>
        <v/>
      </c>
      <c r="E11" s="15" t="str">
        <f>IF(('Overall Inter rater comp'!E11)=0,"",'Overall Inter rater comp'!E11)</f>
        <v/>
      </c>
      <c r="F11" s="15" t="str">
        <f>IF(('Overall Inter rater comp'!F11)=0,"",'Overall Inter rater comp'!F11)</f>
        <v/>
      </c>
      <c r="G11" s="15" t="str">
        <f>IF(('Overall Inter rater comp'!G11)=0,"",'Overall Inter rater comp'!G11)</f>
        <v/>
      </c>
      <c r="H11" s="15" t="str">
        <f>IF(('Overall Inter rater comp'!H11)=0,"",'Overall Inter rater comp'!H11)</f>
        <v/>
      </c>
      <c r="I11" s="15" t="str">
        <f>IF(('Overall Inter rater comp'!I11)=0,"",'Overall Inter rater comp'!I11)</f>
        <v/>
      </c>
      <c r="J11" s="15" t="str">
        <f>IF(('Overall Inter rater comp'!J11)=0,"",'Overall Inter rater comp'!J11)</f>
        <v/>
      </c>
      <c r="K11" s="15" t="str">
        <f>IF(('Overall Inter rater comp'!K11)=0,"",'Overall Inter rater comp'!K11)</f>
        <v/>
      </c>
      <c r="L11" s="16" t="str">
        <f>IF(ISBLANK('Full Results'!AC11),"",'Full Results'!AC11)</f>
        <v/>
      </c>
      <c r="M11" s="16" t="str">
        <f>IF(ISBLANK('Full Results'!AD11),"",'Full Results'!AD11)</f>
        <v/>
      </c>
      <c r="N11" s="17" t="str">
        <f>IF(ISBLANK('Full Results'!AF11),"",'Full Results'!AF11)</f>
        <v/>
      </c>
      <c r="O11" s="18" t="str">
        <f>IF(ISBLANK('Full Results'!AE11),"",'Full Results'!AE11)</f>
        <v/>
      </c>
      <c r="P11" s="19" t="str">
        <f>IF(ISBLANK('Full Results'!AI11),"",'Full Results'!AI11)</f>
        <v/>
      </c>
      <c r="Q11" s="19" t="str">
        <f>IF(ISBLANK('Full Results'!AL11),"",'Full Results'!AL11)</f>
        <v/>
      </c>
      <c r="R11" s="21" t="str">
        <f>IF(ISBLANK('Full Results'!AN11),"",'Full Results'!AN11)</f>
        <v/>
      </c>
      <c r="S11" s="52"/>
    </row>
    <row r="12" spans="1:22" s="41" customFormat="1" ht="27" customHeight="1">
      <c r="A12" s="14" t="str">
        <f>IF(Appraisers!A13 &lt;&gt;"", Appraisers!A13, "")</f>
        <v/>
      </c>
      <c r="B12" s="14" t="str">
        <f>IF(Appraisers!B13 &lt;&gt;"", Appraisers!B13, "")</f>
        <v/>
      </c>
      <c r="C12" s="15" t="str">
        <f>IF(('Overall Inter rater comp'!C12)=0,"",'Overall Inter rater comp'!C12)</f>
        <v/>
      </c>
      <c r="D12" s="15" t="str">
        <f>IF(('Overall Inter rater comp'!D12)=0,"",'Overall Inter rater comp'!D12)</f>
        <v/>
      </c>
      <c r="E12" s="15" t="str">
        <f>IF(('Overall Inter rater comp'!E12)=0,"",'Overall Inter rater comp'!E12)</f>
        <v/>
      </c>
      <c r="F12" s="15" t="str">
        <f>IF(('Overall Inter rater comp'!F12)=0,"",'Overall Inter rater comp'!F12)</f>
        <v/>
      </c>
      <c r="G12" s="15" t="str">
        <f>IF(('Overall Inter rater comp'!G12)=0,"",'Overall Inter rater comp'!G12)</f>
        <v/>
      </c>
      <c r="H12" s="15" t="str">
        <f>IF(('Overall Inter rater comp'!H12)=0,"",'Overall Inter rater comp'!H12)</f>
        <v/>
      </c>
      <c r="I12" s="15" t="str">
        <f>IF(('Overall Inter rater comp'!I12)=0,"",'Overall Inter rater comp'!I12)</f>
        <v/>
      </c>
      <c r="J12" s="15" t="str">
        <f>IF(('Overall Inter rater comp'!J12)=0,"",'Overall Inter rater comp'!J12)</f>
        <v/>
      </c>
      <c r="K12" s="15" t="str">
        <f>IF(('Overall Inter rater comp'!K12)=0,"",'Overall Inter rater comp'!K12)</f>
        <v/>
      </c>
      <c r="L12" s="16" t="str">
        <f>IF(ISBLANK('Full Results'!AC12),"",'Full Results'!AC12)</f>
        <v/>
      </c>
      <c r="M12" s="16" t="str">
        <f>IF(ISBLANK('Full Results'!AD12),"",'Full Results'!AD12)</f>
        <v/>
      </c>
      <c r="N12" s="17" t="str">
        <f>IF(ISBLANK('Full Results'!AF12),"",'Full Results'!AF12)</f>
        <v/>
      </c>
      <c r="O12" s="18" t="str">
        <f>IF(ISBLANK('Full Results'!AE12),"",'Full Results'!AE12)</f>
        <v/>
      </c>
      <c r="P12" s="19" t="str">
        <f>IF(ISBLANK('Full Results'!AI12),"",'Full Results'!AI12)</f>
        <v/>
      </c>
      <c r="Q12" s="19" t="str">
        <f>IF(ISBLANK('Full Results'!AL12),"",'Full Results'!AL12)</f>
        <v/>
      </c>
      <c r="R12" s="21" t="str">
        <f>IF(ISBLANK('Full Results'!AN12),"",'Full Results'!AN12)</f>
        <v/>
      </c>
      <c r="S12" s="52"/>
    </row>
    <row r="13" spans="1:22" s="41" customFormat="1" ht="27" customHeight="1">
      <c r="A13" s="14" t="str">
        <f>IF(Appraisers!A14 &lt;&gt;"", Appraisers!A14, "")</f>
        <v/>
      </c>
      <c r="B13" s="14" t="str">
        <f>IF(Appraisers!B14 &lt;&gt;"", Appraisers!B14, "")</f>
        <v/>
      </c>
      <c r="C13" s="15" t="str">
        <f>IF(('Overall Inter rater comp'!C13)=0,"",'Overall Inter rater comp'!C13)</f>
        <v/>
      </c>
      <c r="D13" s="15" t="str">
        <f>IF(('Overall Inter rater comp'!D13)=0,"",'Overall Inter rater comp'!D13)</f>
        <v/>
      </c>
      <c r="E13" s="15" t="str">
        <f>IF(('Overall Inter rater comp'!E13)=0,"",'Overall Inter rater comp'!E13)</f>
        <v/>
      </c>
      <c r="F13" s="15" t="str">
        <f>IF(('Overall Inter rater comp'!F13)=0,"",'Overall Inter rater comp'!F13)</f>
        <v/>
      </c>
      <c r="G13" s="15" t="str">
        <f>IF(('Overall Inter rater comp'!G13)=0,"",'Overall Inter rater comp'!G13)</f>
        <v/>
      </c>
      <c r="H13" s="15" t="str">
        <f>IF(('Overall Inter rater comp'!H13)=0,"",'Overall Inter rater comp'!H13)</f>
        <v/>
      </c>
      <c r="I13" s="15" t="str">
        <f>IF(('Overall Inter rater comp'!I13)=0,"",'Overall Inter rater comp'!I13)</f>
        <v/>
      </c>
      <c r="J13" s="15" t="str">
        <f>IF(('Overall Inter rater comp'!J13)=0,"",'Overall Inter rater comp'!J13)</f>
        <v/>
      </c>
      <c r="K13" s="15" t="str">
        <f>IF(('Overall Inter rater comp'!K13)=0,"",'Overall Inter rater comp'!K13)</f>
        <v/>
      </c>
      <c r="L13" s="16" t="str">
        <f>IF(ISBLANK('Full Results'!AC13),"",'Full Results'!AC13)</f>
        <v/>
      </c>
      <c r="M13" s="16" t="str">
        <f>IF(ISBLANK('Full Results'!AD13),"",'Full Results'!AD13)</f>
        <v/>
      </c>
      <c r="N13" s="17" t="str">
        <f>IF(ISBLANK('Full Results'!AF13),"",'Full Results'!AF13)</f>
        <v/>
      </c>
      <c r="O13" s="18" t="str">
        <f>IF(ISBLANK('Full Results'!AE13),"",'Full Results'!AE13)</f>
        <v/>
      </c>
      <c r="P13" s="19" t="str">
        <f>IF(ISBLANK('Full Results'!AI13),"",'Full Results'!AI13)</f>
        <v/>
      </c>
      <c r="Q13" s="19" t="str">
        <f>IF(ISBLANK('Full Results'!AL13),"",'Full Results'!AL13)</f>
        <v/>
      </c>
      <c r="R13" s="21" t="str">
        <f>IF(ISBLANK('Full Results'!AN13),"",'Full Results'!AN13)</f>
        <v/>
      </c>
      <c r="S13" s="52"/>
    </row>
    <row r="14" spans="1:22" s="41" customFormat="1" ht="27" customHeight="1">
      <c r="A14" s="14" t="str">
        <f>IF(Appraisers!A15 &lt;&gt;"", Appraisers!A15, "")</f>
        <v/>
      </c>
      <c r="B14" s="14" t="str">
        <f>IF(Appraisers!B15 &lt;&gt;"", Appraisers!B15, "")</f>
        <v/>
      </c>
      <c r="C14" s="15" t="str">
        <f>IF(('Overall Inter rater comp'!C14)=0,"",'Overall Inter rater comp'!C14)</f>
        <v/>
      </c>
      <c r="D14" s="15" t="str">
        <f>IF(('Overall Inter rater comp'!D14)=0,"",'Overall Inter rater comp'!D14)</f>
        <v/>
      </c>
      <c r="E14" s="15" t="str">
        <f>IF(('Overall Inter rater comp'!E14)=0,"",'Overall Inter rater comp'!E14)</f>
        <v/>
      </c>
      <c r="F14" s="15" t="str">
        <f>IF(('Overall Inter rater comp'!F14)=0,"",'Overall Inter rater comp'!F14)</f>
        <v/>
      </c>
      <c r="G14" s="15" t="str">
        <f>IF(('Overall Inter rater comp'!G14)=0,"",'Overall Inter rater comp'!G14)</f>
        <v/>
      </c>
      <c r="H14" s="15" t="str">
        <f>IF(('Overall Inter rater comp'!H14)=0,"",'Overall Inter rater comp'!H14)</f>
        <v/>
      </c>
      <c r="I14" s="15" t="str">
        <f>IF(('Overall Inter rater comp'!I14)=0,"",'Overall Inter rater comp'!I14)</f>
        <v/>
      </c>
      <c r="J14" s="15" t="str">
        <f>IF(('Overall Inter rater comp'!J14)=0,"",'Overall Inter rater comp'!J14)</f>
        <v/>
      </c>
      <c r="K14" s="15" t="str">
        <f>IF(('Overall Inter rater comp'!K14)=0,"",'Overall Inter rater comp'!K14)</f>
        <v/>
      </c>
      <c r="L14" s="16" t="str">
        <f>IF(ISBLANK('Full Results'!AC14),"",'Full Results'!AC14)</f>
        <v/>
      </c>
      <c r="M14" s="16" t="str">
        <f>IF(ISBLANK('Full Results'!AD14),"",'Full Results'!AD14)</f>
        <v/>
      </c>
      <c r="N14" s="17" t="str">
        <f>IF(ISBLANK('Full Results'!AF14),"",'Full Results'!AF14)</f>
        <v/>
      </c>
      <c r="O14" s="18" t="str">
        <f>IF(ISBLANK('Full Results'!AE14),"",'Full Results'!AE14)</f>
        <v/>
      </c>
      <c r="P14" s="19" t="str">
        <f>IF(ISBLANK('Full Results'!AI14),"",'Full Results'!AI14)</f>
        <v/>
      </c>
      <c r="Q14" s="19" t="str">
        <f>IF(ISBLANK('Full Results'!AL14),"",'Full Results'!AL14)</f>
        <v/>
      </c>
      <c r="R14" s="21" t="str">
        <f>IF(ISBLANK('Full Results'!AN14),"",'Full Results'!AN14)</f>
        <v/>
      </c>
      <c r="S14" s="52"/>
    </row>
    <row r="15" spans="1:22" s="41" customFormat="1" ht="27" customHeight="1">
      <c r="A15" s="14" t="str">
        <f>IF(Appraisers!A16 &lt;&gt;"", Appraisers!A16, "")</f>
        <v/>
      </c>
      <c r="B15" s="14" t="str">
        <f>IF(Appraisers!B16 &lt;&gt;"", Appraisers!B16, "")</f>
        <v/>
      </c>
      <c r="C15" s="15" t="str">
        <f>IF(('Overall Inter rater comp'!C15)=0,"",'Overall Inter rater comp'!C15)</f>
        <v/>
      </c>
      <c r="D15" s="15" t="str">
        <f>IF(('Overall Inter rater comp'!D15)=0,"",'Overall Inter rater comp'!D15)</f>
        <v/>
      </c>
      <c r="E15" s="15" t="str">
        <f>IF(('Overall Inter rater comp'!E15)=0,"",'Overall Inter rater comp'!E15)</f>
        <v/>
      </c>
      <c r="F15" s="15" t="str">
        <f>IF(('Overall Inter rater comp'!F15)=0,"",'Overall Inter rater comp'!F15)</f>
        <v/>
      </c>
      <c r="G15" s="15" t="str">
        <f>IF(('Overall Inter rater comp'!G15)=0,"",'Overall Inter rater comp'!G15)</f>
        <v/>
      </c>
      <c r="H15" s="15" t="str">
        <f>IF(('Overall Inter rater comp'!H15)=0,"",'Overall Inter rater comp'!H15)</f>
        <v/>
      </c>
      <c r="I15" s="15" t="str">
        <f>IF(('Overall Inter rater comp'!I15)=0,"",'Overall Inter rater comp'!I15)</f>
        <v/>
      </c>
      <c r="J15" s="15" t="str">
        <f>IF(('Overall Inter rater comp'!J15)=0,"",'Overall Inter rater comp'!J15)</f>
        <v/>
      </c>
      <c r="K15" s="15" t="str">
        <f>IF(('Overall Inter rater comp'!K15)=0,"",'Overall Inter rater comp'!K15)</f>
        <v/>
      </c>
      <c r="L15" s="16" t="str">
        <f>IF(ISBLANK('Full Results'!AC15),"",'Full Results'!AC15)</f>
        <v/>
      </c>
      <c r="M15" s="16" t="str">
        <f>IF(ISBLANK('Full Results'!AD15),"",'Full Results'!AD15)</f>
        <v/>
      </c>
      <c r="N15" s="17" t="str">
        <f>IF(ISBLANK('Full Results'!AF15),"",'Full Results'!AF15)</f>
        <v/>
      </c>
      <c r="O15" s="18" t="str">
        <f>IF(ISBLANK('Full Results'!AE15),"",'Full Results'!AE15)</f>
        <v/>
      </c>
      <c r="P15" s="19" t="str">
        <f>IF(ISBLANK('Full Results'!AI15),"",'Full Results'!AI15)</f>
        <v/>
      </c>
      <c r="Q15" s="19" t="str">
        <f>IF(ISBLANK('Full Results'!AL15),"",'Full Results'!AL15)</f>
        <v/>
      </c>
      <c r="R15" s="21" t="str">
        <f>IF(ISBLANK('Full Results'!AN15),"",'Full Results'!AN15)</f>
        <v/>
      </c>
      <c r="S15" s="52"/>
    </row>
    <row r="16" spans="1:22" s="41" customFormat="1" ht="27" customHeight="1">
      <c r="A16" s="14" t="str">
        <f>IF(Appraisers!A17 &lt;&gt;"", Appraisers!A17, "")</f>
        <v/>
      </c>
      <c r="B16" s="14" t="str">
        <f>IF(Appraisers!B17 &lt;&gt;"", Appraisers!B17, "")</f>
        <v/>
      </c>
      <c r="C16" s="15" t="str">
        <f>IF(('Overall Inter rater comp'!C16)=0,"",'Overall Inter rater comp'!C16)</f>
        <v/>
      </c>
      <c r="D16" s="15" t="str">
        <f>IF(('Overall Inter rater comp'!D16)=0,"",'Overall Inter rater comp'!D16)</f>
        <v/>
      </c>
      <c r="E16" s="15" t="str">
        <f>IF(('Overall Inter rater comp'!E16)=0,"",'Overall Inter rater comp'!E16)</f>
        <v/>
      </c>
      <c r="F16" s="15" t="str">
        <f>IF(('Overall Inter rater comp'!F16)=0,"",'Overall Inter rater comp'!F16)</f>
        <v/>
      </c>
      <c r="G16" s="15" t="str">
        <f>IF(('Overall Inter rater comp'!G16)=0,"",'Overall Inter rater comp'!G16)</f>
        <v/>
      </c>
      <c r="H16" s="15" t="str">
        <f>IF(('Overall Inter rater comp'!H16)=0,"",'Overall Inter rater comp'!H16)</f>
        <v/>
      </c>
      <c r="I16" s="15" t="str">
        <f>IF(('Overall Inter rater comp'!I16)=0,"",'Overall Inter rater comp'!I16)</f>
        <v/>
      </c>
      <c r="J16" s="15" t="str">
        <f>IF(('Overall Inter rater comp'!J16)=0,"",'Overall Inter rater comp'!J16)</f>
        <v/>
      </c>
      <c r="K16" s="15" t="str">
        <f>IF(('Overall Inter rater comp'!K16)=0,"",'Overall Inter rater comp'!K16)</f>
        <v/>
      </c>
      <c r="L16" s="16" t="str">
        <f>IF(ISBLANK('Full Results'!AC16),"",'Full Results'!AC16)</f>
        <v/>
      </c>
      <c r="M16" s="16" t="str">
        <f>IF(ISBLANK('Full Results'!AD16),"",'Full Results'!AD16)</f>
        <v/>
      </c>
      <c r="N16" s="17" t="str">
        <f>IF(ISBLANK('Full Results'!AF16),"",'Full Results'!AF16)</f>
        <v/>
      </c>
      <c r="O16" s="18" t="str">
        <f>IF(ISBLANK('Full Results'!AE16),"",'Full Results'!AE16)</f>
        <v/>
      </c>
      <c r="P16" s="19" t="str">
        <f>IF(ISBLANK('Full Results'!AI16),"",'Full Results'!AI16)</f>
        <v/>
      </c>
      <c r="Q16" s="19" t="str">
        <f>IF(ISBLANK('Full Results'!AL16),"",'Full Results'!AL16)</f>
        <v/>
      </c>
      <c r="R16" s="21" t="str">
        <f>IF(ISBLANK('Full Results'!AN16),"",'Full Results'!AN16)</f>
        <v/>
      </c>
      <c r="S16" s="52"/>
    </row>
    <row r="17" spans="1:19" s="41" customFormat="1" ht="27" customHeight="1">
      <c r="A17" s="14" t="str">
        <f>IF(Appraisers!A18 &lt;&gt;"", Appraisers!A18, "")</f>
        <v/>
      </c>
      <c r="B17" s="14" t="str">
        <f>IF(Appraisers!B18 &lt;&gt;"", Appraisers!B18, "")</f>
        <v/>
      </c>
      <c r="C17" s="15" t="str">
        <f>IF(('Overall Inter rater comp'!C17)=0,"",'Overall Inter rater comp'!C17)</f>
        <v/>
      </c>
      <c r="D17" s="15" t="str">
        <f>IF(('Overall Inter rater comp'!D17)=0,"",'Overall Inter rater comp'!D17)</f>
        <v/>
      </c>
      <c r="E17" s="15" t="str">
        <f>IF(('Overall Inter rater comp'!E17)=0,"",'Overall Inter rater comp'!E17)</f>
        <v/>
      </c>
      <c r="F17" s="15" t="str">
        <f>IF(('Overall Inter rater comp'!F17)=0,"",'Overall Inter rater comp'!F17)</f>
        <v/>
      </c>
      <c r="G17" s="15" t="str">
        <f>IF(('Overall Inter rater comp'!G17)=0,"",'Overall Inter rater comp'!G17)</f>
        <v/>
      </c>
      <c r="H17" s="15" t="str">
        <f>IF(('Overall Inter rater comp'!H17)=0,"",'Overall Inter rater comp'!H17)</f>
        <v/>
      </c>
      <c r="I17" s="15" t="str">
        <f>IF(('Overall Inter rater comp'!I17)=0,"",'Overall Inter rater comp'!I17)</f>
        <v/>
      </c>
      <c r="J17" s="15" t="str">
        <f>IF(('Overall Inter rater comp'!J17)=0,"",'Overall Inter rater comp'!J17)</f>
        <v/>
      </c>
      <c r="K17" s="15" t="str">
        <f>IF(('Overall Inter rater comp'!K17)=0,"",'Overall Inter rater comp'!K17)</f>
        <v/>
      </c>
      <c r="L17" s="16" t="str">
        <f>IF(ISBLANK('Full Results'!AC17),"",'Full Results'!AC17)</f>
        <v/>
      </c>
      <c r="M17" s="16" t="str">
        <f>IF(ISBLANK('Full Results'!AD17),"",'Full Results'!AD17)</f>
        <v/>
      </c>
      <c r="N17" s="17" t="str">
        <f>IF(ISBLANK('Full Results'!AF17),"",'Full Results'!AF17)</f>
        <v/>
      </c>
      <c r="O17" s="18" t="str">
        <f>IF(ISBLANK('Full Results'!AE17),"",'Full Results'!AE17)</f>
        <v/>
      </c>
      <c r="P17" s="19" t="str">
        <f>IF(ISBLANK('Full Results'!AI17),"",'Full Results'!AI17)</f>
        <v/>
      </c>
      <c r="Q17" s="19" t="str">
        <f>IF(ISBLANK('Full Results'!AL17),"",'Full Results'!AL17)</f>
        <v/>
      </c>
      <c r="R17" s="21" t="str">
        <f>IF(ISBLANK('Full Results'!AN17),"",'Full Results'!AN17)</f>
        <v/>
      </c>
      <c r="S17" s="52"/>
    </row>
    <row r="18" spans="1:19" s="41" customFormat="1" ht="27" customHeight="1">
      <c r="A18" s="14" t="str">
        <f>IF(Appraisers!A19 &lt;&gt;"", Appraisers!A19, "")</f>
        <v/>
      </c>
      <c r="B18" s="14" t="str">
        <f>IF(Appraisers!B19 &lt;&gt;"", Appraisers!B19, "")</f>
        <v/>
      </c>
      <c r="C18" s="15" t="str">
        <f>IF(('Overall Inter rater comp'!C18)=0,"",'Overall Inter rater comp'!C18)</f>
        <v/>
      </c>
      <c r="D18" s="15" t="str">
        <f>IF(('Overall Inter rater comp'!D18)=0,"",'Overall Inter rater comp'!D18)</f>
        <v/>
      </c>
      <c r="E18" s="15" t="str">
        <f>IF(('Overall Inter rater comp'!E18)=0,"",'Overall Inter rater comp'!E18)</f>
        <v/>
      </c>
      <c r="F18" s="15" t="str">
        <f>IF(('Overall Inter rater comp'!F18)=0,"",'Overall Inter rater comp'!F18)</f>
        <v/>
      </c>
      <c r="G18" s="15" t="str">
        <f>IF(('Overall Inter rater comp'!G18)=0,"",'Overall Inter rater comp'!G18)</f>
        <v/>
      </c>
      <c r="H18" s="15" t="str">
        <f>IF(('Overall Inter rater comp'!H18)=0,"",'Overall Inter rater comp'!H18)</f>
        <v/>
      </c>
      <c r="I18" s="15" t="str">
        <f>IF(('Overall Inter rater comp'!I18)=0,"",'Overall Inter rater comp'!I18)</f>
        <v/>
      </c>
      <c r="J18" s="15" t="str">
        <f>IF(('Overall Inter rater comp'!J18)=0,"",'Overall Inter rater comp'!J18)</f>
        <v/>
      </c>
      <c r="K18" s="15" t="str">
        <f>IF(('Overall Inter rater comp'!K18)=0,"",'Overall Inter rater comp'!K18)</f>
        <v/>
      </c>
      <c r="L18" s="16" t="str">
        <f>IF(ISBLANK('Full Results'!AC18),"",'Full Results'!AC18)</f>
        <v/>
      </c>
      <c r="M18" s="16" t="str">
        <f>IF(ISBLANK('Full Results'!AD18),"",'Full Results'!AD18)</f>
        <v/>
      </c>
      <c r="N18" s="17" t="str">
        <f>IF(ISBLANK('Full Results'!AF18),"",'Full Results'!AF18)</f>
        <v/>
      </c>
      <c r="O18" s="18" t="str">
        <f>IF(ISBLANK('Full Results'!AE18),"",'Full Results'!AE18)</f>
        <v/>
      </c>
      <c r="P18" s="19" t="str">
        <f>IF(ISBLANK('Full Results'!AI18),"",'Full Results'!AI18)</f>
        <v/>
      </c>
      <c r="Q18" s="19" t="str">
        <f>IF(ISBLANK('Full Results'!AL18),"",'Full Results'!AL18)</f>
        <v/>
      </c>
      <c r="R18" s="21" t="str">
        <f>IF(ISBLANK('Full Results'!AN18),"",'Full Results'!AN18)</f>
        <v/>
      </c>
      <c r="S18" s="52"/>
    </row>
    <row r="19" spans="1:19" s="41" customFormat="1" ht="27" customHeight="1">
      <c r="A19" s="14" t="str">
        <f>IF(Appraisers!A20 &lt;&gt;"", Appraisers!A20, "")</f>
        <v/>
      </c>
      <c r="B19" s="14" t="str">
        <f>IF(Appraisers!B20 &lt;&gt;"", Appraisers!B20, "")</f>
        <v/>
      </c>
      <c r="C19" s="15" t="str">
        <f>IF(('Overall Inter rater comp'!C19)=0,"",'Overall Inter rater comp'!C19)</f>
        <v/>
      </c>
      <c r="D19" s="15" t="str">
        <f>IF(('Overall Inter rater comp'!D19)=0,"",'Overall Inter rater comp'!D19)</f>
        <v/>
      </c>
      <c r="E19" s="15" t="str">
        <f>IF(('Overall Inter rater comp'!E19)=0,"",'Overall Inter rater comp'!E19)</f>
        <v/>
      </c>
      <c r="F19" s="15" t="str">
        <f>IF(('Overall Inter rater comp'!F19)=0,"",'Overall Inter rater comp'!F19)</f>
        <v/>
      </c>
      <c r="G19" s="15" t="str">
        <f>IF(('Overall Inter rater comp'!G19)=0,"",'Overall Inter rater comp'!G19)</f>
        <v/>
      </c>
      <c r="H19" s="15" t="str">
        <f>IF(('Overall Inter rater comp'!H19)=0,"",'Overall Inter rater comp'!H19)</f>
        <v/>
      </c>
      <c r="I19" s="15" t="str">
        <f>IF(('Overall Inter rater comp'!I19)=0,"",'Overall Inter rater comp'!I19)</f>
        <v/>
      </c>
      <c r="J19" s="15" t="str">
        <f>IF(('Overall Inter rater comp'!J19)=0,"",'Overall Inter rater comp'!J19)</f>
        <v/>
      </c>
      <c r="K19" s="15" t="str">
        <f>IF(('Overall Inter rater comp'!K19)=0,"",'Overall Inter rater comp'!K19)</f>
        <v/>
      </c>
      <c r="L19" s="16" t="str">
        <f>IF(ISBLANK('Full Results'!AC19),"",'Full Results'!AC19)</f>
        <v/>
      </c>
      <c r="M19" s="16" t="str">
        <f>IF(ISBLANK('Full Results'!AD19),"",'Full Results'!AD19)</f>
        <v/>
      </c>
      <c r="N19" s="17" t="str">
        <f>IF(ISBLANK('Full Results'!AF19),"",'Full Results'!AF19)</f>
        <v/>
      </c>
      <c r="O19" s="18" t="str">
        <f>IF(ISBLANK('Full Results'!AE19),"",'Full Results'!AE19)</f>
        <v/>
      </c>
      <c r="P19" s="19" t="str">
        <f>IF(ISBLANK('Full Results'!AI19),"",'Full Results'!AI19)</f>
        <v/>
      </c>
      <c r="Q19" s="19" t="str">
        <f>IF(ISBLANK('Full Results'!AL19),"",'Full Results'!AL19)</f>
        <v/>
      </c>
      <c r="R19" s="21" t="str">
        <f>IF(ISBLANK('Full Results'!AN19),"",'Full Results'!AN19)</f>
        <v/>
      </c>
      <c r="S19" s="52"/>
    </row>
    <row r="20" spans="1:19" s="41" customFormat="1" ht="27" customHeight="1">
      <c r="A20" s="14" t="str">
        <f>IF(Appraisers!A21 &lt;&gt;"", Appraisers!A21, "")</f>
        <v/>
      </c>
      <c r="B20" s="14" t="str">
        <f>IF(Appraisers!B21 &lt;&gt;"", Appraisers!B21, "")</f>
        <v/>
      </c>
      <c r="C20" s="15" t="str">
        <f>IF(('Overall Inter rater comp'!C20)=0,"",'Overall Inter rater comp'!C20)</f>
        <v/>
      </c>
      <c r="D20" s="15" t="str">
        <f>IF(('Overall Inter rater comp'!D20)=0,"",'Overall Inter rater comp'!D20)</f>
        <v/>
      </c>
      <c r="E20" s="15" t="str">
        <f>IF(('Overall Inter rater comp'!E20)=0,"",'Overall Inter rater comp'!E20)</f>
        <v/>
      </c>
      <c r="F20" s="15" t="str">
        <f>IF(('Overall Inter rater comp'!F20)=0,"",'Overall Inter rater comp'!F20)</f>
        <v/>
      </c>
      <c r="G20" s="15" t="str">
        <f>IF(('Overall Inter rater comp'!G20)=0,"",'Overall Inter rater comp'!G20)</f>
        <v/>
      </c>
      <c r="H20" s="15" t="str">
        <f>IF(('Overall Inter rater comp'!H20)=0,"",'Overall Inter rater comp'!H20)</f>
        <v/>
      </c>
      <c r="I20" s="15" t="str">
        <f>IF(('Overall Inter rater comp'!I20)=0,"",'Overall Inter rater comp'!I20)</f>
        <v/>
      </c>
      <c r="J20" s="15" t="str">
        <f>IF(('Overall Inter rater comp'!J20)=0,"",'Overall Inter rater comp'!J20)</f>
        <v/>
      </c>
      <c r="K20" s="15" t="str">
        <f>IF(('Overall Inter rater comp'!K20)=0,"",'Overall Inter rater comp'!K20)</f>
        <v/>
      </c>
      <c r="L20" s="16" t="str">
        <f>IF(ISBLANK('Full Results'!AC20),"",'Full Results'!AC20)</f>
        <v/>
      </c>
      <c r="M20" s="16" t="str">
        <f>IF(ISBLANK('Full Results'!AD20),"",'Full Results'!AD20)</f>
        <v/>
      </c>
      <c r="N20" s="17" t="str">
        <f>IF(ISBLANK('Full Results'!AF20),"",'Full Results'!AF20)</f>
        <v/>
      </c>
      <c r="O20" s="18" t="str">
        <f>IF(ISBLANK('Full Results'!AE20),"",'Full Results'!AE20)</f>
        <v/>
      </c>
      <c r="P20" s="19" t="str">
        <f>IF(ISBLANK('Full Results'!AI20),"",'Full Results'!AI20)</f>
        <v/>
      </c>
      <c r="Q20" s="19" t="str">
        <f>IF(ISBLANK('Full Results'!AL20),"",'Full Results'!AL20)</f>
        <v/>
      </c>
      <c r="R20" s="21" t="str">
        <f>IF(ISBLANK('Full Results'!AN20),"",'Full Results'!AN20)</f>
        <v/>
      </c>
      <c r="S20" s="52"/>
    </row>
    <row r="21" spans="1:19" s="41" customFormat="1" ht="27" customHeight="1">
      <c r="A21" s="20" t="str">
        <f>IF(Appraisers!A22 &lt;&gt;"", Appraisers!A22, "")</f>
        <v/>
      </c>
      <c r="B21" s="20" t="str">
        <f>IF(Appraisers!B22 &lt;&gt;"", Appraisers!B22, "")</f>
        <v/>
      </c>
      <c r="C21" s="15" t="str">
        <f>IF(('Overall Inter rater comp'!C21)=0,"",'Overall Inter rater comp'!C21)</f>
        <v/>
      </c>
      <c r="D21" s="15" t="str">
        <f>IF(('Overall Inter rater comp'!D21)=0,"",'Overall Inter rater comp'!D21)</f>
        <v/>
      </c>
      <c r="E21" s="15" t="str">
        <f>IF(('Overall Inter rater comp'!E21)=0,"",'Overall Inter rater comp'!E21)</f>
        <v/>
      </c>
      <c r="F21" s="15" t="str">
        <f>IF(('Overall Inter rater comp'!F21)=0,"",'Overall Inter rater comp'!F21)</f>
        <v/>
      </c>
      <c r="G21" s="15" t="str">
        <f>IF(('Overall Inter rater comp'!G21)=0,"",'Overall Inter rater comp'!G21)</f>
        <v/>
      </c>
      <c r="H21" s="15" t="str">
        <f>IF(('Overall Inter rater comp'!H21)=0,"",'Overall Inter rater comp'!H21)</f>
        <v/>
      </c>
      <c r="I21" s="15" t="str">
        <f>IF(('Overall Inter rater comp'!I21)=0,"",'Overall Inter rater comp'!I21)</f>
        <v/>
      </c>
      <c r="J21" s="15" t="str">
        <f>IF(('Overall Inter rater comp'!J21)=0,"",'Overall Inter rater comp'!J21)</f>
        <v/>
      </c>
      <c r="K21" s="15" t="str">
        <f>IF(('Overall Inter rater comp'!K21)=0,"",'Overall Inter rater comp'!K21)</f>
        <v/>
      </c>
      <c r="L21" s="16" t="str">
        <f>IF(ISBLANK('Full Results'!AC21),"",'Full Results'!AC21)</f>
        <v/>
      </c>
      <c r="M21" s="16" t="str">
        <f>IF(ISBLANK('Full Results'!AD21),"",'Full Results'!AD21)</f>
        <v/>
      </c>
      <c r="N21" s="17" t="str">
        <f>IF(ISBLANK('Full Results'!AF21),"",'Full Results'!AF21)</f>
        <v/>
      </c>
      <c r="O21" s="18" t="str">
        <f>IF(ISBLANK('Full Results'!AE21),"",'Full Results'!AE21)</f>
        <v/>
      </c>
      <c r="P21" s="18" t="str">
        <f>IF(ISBLANK('Full Results'!AI21),"",'Full Results'!AI21)</f>
        <v/>
      </c>
      <c r="Q21" s="18" t="str">
        <f>IF(ISBLANK('Full Results'!AL21),"",'Full Results'!AL21)</f>
        <v/>
      </c>
      <c r="R21" s="21" t="str">
        <f>IF(ISBLANK('Full Results'!AN21),"",'Full Results'!AN21)</f>
        <v/>
      </c>
      <c r="S21" s="52"/>
    </row>
    <row r="22" spans="1:19" s="41" customFormat="1" ht="27" customHeight="1">
      <c r="A22" s="20" t="str">
        <f>IF(Appraisers!A23 &lt;&gt;"", Appraisers!A23, "")</f>
        <v/>
      </c>
      <c r="B22" s="20" t="str">
        <f>IF(Appraisers!B23 &lt;&gt;"", Appraisers!B23, "")</f>
        <v/>
      </c>
      <c r="C22" s="15" t="str">
        <f>IF(('Overall Inter rater comp'!C22)=0,"",'Overall Inter rater comp'!C22)</f>
        <v/>
      </c>
      <c r="D22" s="15" t="str">
        <f>IF(('Overall Inter rater comp'!D22)=0,"",'Overall Inter rater comp'!D22)</f>
        <v/>
      </c>
      <c r="E22" s="15" t="str">
        <f>IF(('Overall Inter rater comp'!E22)=0,"",'Overall Inter rater comp'!E22)</f>
        <v/>
      </c>
      <c r="F22" s="15" t="str">
        <f>IF(('Overall Inter rater comp'!F22)=0,"",'Overall Inter rater comp'!F22)</f>
        <v/>
      </c>
      <c r="G22" s="15" t="str">
        <f>IF(('Overall Inter rater comp'!G22)=0,"",'Overall Inter rater comp'!G22)</f>
        <v/>
      </c>
      <c r="H22" s="15" t="str">
        <f>IF(('Overall Inter rater comp'!H22)=0,"",'Overall Inter rater comp'!H22)</f>
        <v/>
      </c>
      <c r="I22" s="15" t="str">
        <f>IF(('Overall Inter rater comp'!I22)=0,"",'Overall Inter rater comp'!I22)</f>
        <v/>
      </c>
      <c r="J22" s="15" t="str">
        <f>IF(('Overall Inter rater comp'!J22)=0,"",'Overall Inter rater comp'!J22)</f>
        <v/>
      </c>
      <c r="K22" s="15" t="str">
        <f>IF(('Overall Inter rater comp'!K22)=0,"",'Overall Inter rater comp'!K22)</f>
        <v/>
      </c>
      <c r="L22" s="16" t="str">
        <f>IF(ISBLANK('Full Results'!AC22),"",'Full Results'!AC22)</f>
        <v/>
      </c>
      <c r="M22" s="16" t="str">
        <f>IF(ISBLANK('Full Results'!AD22),"",'Full Results'!AD22)</f>
        <v/>
      </c>
      <c r="N22" s="17" t="str">
        <f>IF(ISBLANK('Full Results'!AF22),"",'Full Results'!AF22)</f>
        <v/>
      </c>
      <c r="O22" s="18" t="str">
        <f>IF(ISBLANK('Full Results'!AE22),"",'Full Results'!AE22)</f>
        <v/>
      </c>
      <c r="P22" s="18" t="str">
        <f>IF(ISBLANK('Full Results'!AI22),"",'Full Results'!AI22)</f>
        <v/>
      </c>
      <c r="Q22" s="18" t="str">
        <f>IF(ISBLANK('Full Results'!AL22),"",'Full Results'!AL22)</f>
        <v/>
      </c>
      <c r="R22" s="21" t="str">
        <f>IF(ISBLANK('Full Results'!AN22),"",'Full Results'!AN22)</f>
        <v/>
      </c>
      <c r="S22" s="52"/>
    </row>
    <row r="23" spans="1:19" s="41" customFormat="1" ht="27" customHeight="1">
      <c r="A23" s="20" t="str">
        <f>IF(Appraisers!A24 &lt;&gt;"", Appraisers!A24, "")</f>
        <v/>
      </c>
      <c r="B23" s="20" t="str">
        <f>IF(Appraisers!B24 &lt;&gt;"", Appraisers!B24, "")</f>
        <v/>
      </c>
      <c r="C23" s="15" t="str">
        <f>IF(('Overall Inter rater comp'!C23)=0,"",'Overall Inter rater comp'!C23)</f>
        <v/>
      </c>
      <c r="D23" s="15" t="str">
        <f>IF(('Overall Inter rater comp'!D23)=0,"",'Overall Inter rater comp'!D23)</f>
        <v/>
      </c>
      <c r="E23" s="15" t="str">
        <f>IF(('Overall Inter rater comp'!E23)=0,"",'Overall Inter rater comp'!E23)</f>
        <v/>
      </c>
      <c r="F23" s="15" t="str">
        <f>IF(('Overall Inter rater comp'!F23)=0,"",'Overall Inter rater comp'!F23)</f>
        <v/>
      </c>
      <c r="G23" s="15" t="str">
        <f>IF(('Overall Inter rater comp'!G23)=0,"",'Overall Inter rater comp'!G23)</f>
        <v/>
      </c>
      <c r="H23" s="15" t="str">
        <f>IF(('Overall Inter rater comp'!H23)=0,"",'Overall Inter rater comp'!H23)</f>
        <v/>
      </c>
      <c r="I23" s="15" t="str">
        <f>IF(('Overall Inter rater comp'!I23)=0,"",'Overall Inter rater comp'!I23)</f>
        <v/>
      </c>
      <c r="J23" s="15" t="str">
        <f>IF(('Overall Inter rater comp'!J23)=0,"",'Overall Inter rater comp'!J23)</f>
        <v/>
      </c>
      <c r="K23" s="15" t="str">
        <f>IF(('Overall Inter rater comp'!K23)=0,"",'Overall Inter rater comp'!K23)</f>
        <v/>
      </c>
      <c r="L23" s="16" t="str">
        <f>IF(ISBLANK('Full Results'!AC23),"",'Full Results'!AC23)</f>
        <v/>
      </c>
      <c r="M23" s="16" t="str">
        <f>IF(ISBLANK('Full Results'!AD23),"",'Full Results'!AD23)</f>
        <v/>
      </c>
      <c r="N23" s="17" t="str">
        <f>IF(ISBLANK('Full Results'!AF23),"",'Full Results'!AF23)</f>
        <v/>
      </c>
      <c r="O23" s="18" t="str">
        <f>IF(ISBLANK('Full Results'!AE23),"",'Full Results'!AE23)</f>
        <v/>
      </c>
      <c r="P23" s="18" t="str">
        <f>IF(ISBLANK('Full Results'!AI23),"",'Full Results'!AI23)</f>
        <v/>
      </c>
      <c r="Q23" s="18" t="str">
        <f>IF(ISBLANK('Full Results'!AL23),"",'Full Results'!AL23)</f>
        <v/>
      </c>
      <c r="R23" s="21" t="str">
        <f>IF(ISBLANK('Full Results'!AN23),"",'Full Results'!AN23)</f>
        <v/>
      </c>
      <c r="S23" s="52"/>
    </row>
    <row r="24" spans="1:19" s="41" customFormat="1" ht="27" customHeight="1">
      <c r="A24" s="20" t="str">
        <f>IF(Appraisers!A25 &lt;&gt;"", Appraisers!A25, "")</f>
        <v/>
      </c>
      <c r="B24" s="20" t="str">
        <f>IF(Appraisers!B25 &lt;&gt;"", Appraisers!B25, "")</f>
        <v/>
      </c>
      <c r="C24" s="15" t="str">
        <f>IF(('Overall Inter rater comp'!C24)=0,"",'Overall Inter rater comp'!C24)</f>
        <v/>
      </c>
      <c r="D24" s="15" t="str">
        <f>IF(('Overall Inter rater comp'!D24)=0,"",'Overall Inter rater comp'!D24)</f>
        <v/>
      </c>
      <c r="E24" s="15" t="str">
        <f>IF(('Overall Inter rater comp'!E24)=0,"",'Overall Inter rater comp'!E24)</f>
        <v/>
      </c>
      <c r="F24" s="15" t="str">
        <f>IF(('Overall Inter rater comp'!F24)=0,"",'Overall Inter rater comp'!F24)</f>
        <v/>
      </c>
      <c r="G24" s="15" t="str">
        <f>IF(('Overall Inter rater comp'!G24)=0,"",'Overall Inter rater comp'!G24)</f>
        <v/>
      </c>
      <c r="H24" s="15" t="str">
        <f>IF(('Overall Inter rater comp'!H24)=0,"",'Overall Inter rater comp'!H24)</f>
        <v/>
      </c>
      <c r="I24" s="15" t="str">
        <f>IF(('Overall Inter rater comp'!I24)=0,"",'Overall Inter rater comp'!I24)</f>
        <v/>
      </c>
      <c r="J24" s="15" t="str">
        <f>IF(('Overall Inter rater comp'!J24)=0,"",'Overall Inter rater comp'!J24)</f>
        <v/>
      </c>
      <c r="K24" s="15" t="str">
        <f>IF(('Overall Inter rater comp'!K24)=0,"",'Overall Inter rater comp'!K24)</f>
        <v/>
      </c>
      <c r="L24" s="16" t="str">
        <f>IF(ISBLANK('Full Results'!AC24),"",'Full Results'!AC24)</f>
        <v/>
      </c>
      <c r="M24" s="16" t="str">
        <f>IF(ISBLANK('Full Results'!AD24),"",'Full Results'!AD24)</f>
        <v/>
      </c>
      <c r="N24" s="17" t="str">
        <f>IF(ISBLANK('Full Results'!AF24),"",'Full Results'!AF24)</f>
        <v/>
      </c>
      <c r="O24" s="18" t="str">
        <f>IF(ISBLANK('Full Results'!AE24),"",'Full Results'!AE24)</f>
        <v/>
      </c>
      <c r="P24" s="18" t="str">
        <f>IF(ISBLANK('Full Results'!AI24),"",'Full Results'!AI24)</f>
        <v/>
      </c>
      <c r="Q24" s="18" t="str">
        <f>IF(ISBLANK('Full Results'!AL24),"",'Full Results'!AL24)</f>
        <v/>
      </c>
      <c r="R24" s="21" t="str">
        <f>IF(ISBLANK('Full Results'!AN24),"",'Full Results'!AN24)</f>
        <v/>
      </c>
      <c r="S24" s="52"/>
    </row>
    <row r="25" spans="1:19" s="41" customFormat="1" ht="27" customHeight="1">
      <c r="A25" s="20" t="str">
        <f>IF(Appraisers!A26 &lt;&gt;"", Appraisers!A26, "")</f>
        <v/>
      </c>
      <c r="B25" s="20" t="str">
        <f>IF(Appraisers!B26 &lt;&gt;"", Appraisers!B26, "")</f>
        <v/>
      </c>
      <c r="C25" s="15" t="str">
        <f>IF(('Overall Inter rater comp'!C25)=0,"",'Overall Inter rater comp'!C25)</f>
        <v/>
      </c>
      <c r="D25" s="15" t="str">
        <f>IF(('Overall Inter rater comp'!D25)=0,"",'Overall Inter rater comp'!D25)</f>
        <v/>
      </c>
      <c r="E25" s="15" t="str">
        <f>IF(('Overall Inter rater comp'!E25)=0,"",'Overall Inter rater comp'!E25)</f>
        <v/>
      </c>
      <c r="F25" s="15" t="str">
        <f>IF(('Overall Inter rater comp'!F25)=0,"",'Overall Inter rater comp'!F25)</f>
        <v/>
      </c>
      <c r="G25" s="15" t="str">
        <f>IF(('Overall Inter rater comp'!G25)=0,"",'Overall Inter rater comp'!G25)</f>
        <v/>
      </c>
      <c r="H25" s="15" t="str">
        <f>IF(('Overall Inter rater comp'!H25)=0,"",'Overall Inter rater comp'!H25)</f>
        <v/>
      </c>
      <c r="I25" s="15" t="str">
        <f>IF(('Overall Inter rater comp'!I25)=0,"",'Overall Inter rater comp'!I25)</f>
        <v/>
      </c>
      <c r="J25" s="15" t="str">
        <f>IF(('Overall Inter rater comp'!J25)=0,"",'Overall Inter rater comp'!J25)</f>
        <v/>
      </c>
      <c r="K25" s="15" t="str">
        <f>IF(('Overall Inter rater comp'!K25)=0,"",'Overall Inter rater comp'!K25)</f>
        <v/>
      </c>
      <c r="L25" s="16" t="str">
        <f>IF(ISBLANK('Full Results'!AC25),"",'Full Results'!AC25)</f>
        <v/>
      </c>
      <c r="M25" s="16" t="str">
        <f>IF(ISBLANK('Full Results'!AD25),"",'Full Results'!AD25)</f>
        <v/>
      </c>
      <c r="N25" s="17" t="str">
        <f>IF(ISBLANK('Full Results'!AF25),"",'Full Results'!AF25)</f>
        <v/>
      </c>
      <c r="O25" s="18" t="str">
        <f>IF(ISBLANK('Full Results'!AE25),"",'Full Results'!AE25)</f>
        <v/>
      </c>
      <c r="P25" s="18" t="str">
        <f>IF(ISBLANK('Full Results'!AI25),"",'Full Results'!AI25)</f>
        <v/>
      </c>
      <c r="Q25" s="18" t="str">
        <f>IF(ISBLANK('Full Results'!AL25),"",'Full Results'!AL25)</f>
        <v/>
      </c>
      <c r="R25" s="21" t="str">
        <f>IF(ISBLANK('Full Results'!AN25),"",'Full Results'!AN25)</f>
        <v/>
      </c>
      <c r="S25" s="52"/>
    </row>
    <row r="26" spans="1:19" s="41" customFormat="1" ht="27" customHeight="1">
      <c r="A26" s="20" t="str">
        <f>IF(Appraisers!A27 &lt;&gt;"", Appraisers!A27, "")</f>
        <v/>
      </c>
      <c r="B26" s="20" t="str">
        <f>IF(Appraisers!B27 &lt;&gt;"", Appraisers!B27, "")</f>
        <v/>
      </c>
      <c r="C26" s="15" t="str">
        <f>IF(('Overall Inter rater comp'!C26)=0,"",'Overall Inter rater comp'!C26)</f>
        <v/>
      </c>
      <c r="D26" s="15" t="str">
        <f>IF(('Overall Inter rater comp'!D26)=0,"",'Overall Inter rater comp'!D26)</f>
        <v/>
      </c>
      <c r="E26" s="15" t="str">
        <f>IF(('Overall Inter rater comp'!E26)=0,"",'Overall Inter rater comp'!E26)</f>
        <v/>
      </c>
      <c r="F26" s="15" t="str">
        <f>IF(('Overall Inter rater comp'!F26)=0,"",'Overall Inter rater comp'!F26)</f>
        <v/>
      </c>
      <c r="G26" s="15" t="str">
        <f>IF(('Overall Inter rater comp'!G26)=0,"",'Overall Inter rater comp'!G26)</f>
        <v/>
      </c>
      <c r="H26" s="15" t="str">
        <f>IF(('Overall Inter rater comp'!H26)=0,"",'Overall Inter rater comp'!H26)</f>
        <v/>
      </c>
      <c r="I26" s="15" t="str">
        <f>IF(('Overall Inter rater comp'!I26)=0,"",'Overall Inter rater comp'!I26)</f>
        <v/>
      </c>
      <c r="J26" s="15" t="str">
        <f>IF(('Overall Inter rater comp'!J26)=0,"",'Overall Inter rater comp'!J26)</f>
        <v/>
      </c>
      <c r="K26" s="15" t="str">
        <f>IF(('Overall Inter rater comp'!K26)=0,"",'Overall Inter rater comp'!K26)</f>
        <v/>
      </c>
      <c r="L26" s="16" t="str">
        <f>IF(ISBLANK('Full Results'!AC26),"",'Full Results'!AC26)</f>
        <v/>
      </c>
      <c r="M26" s="16" t="str">
        <f>IF(ISBLANK('Full Results'!AD26),"",'Full Results'!AD26)</f>
        <v/>
      </c>
      <c r="N26" s="17" t="str">
        <f>IF(ISBLANK('Full Results'!AF26),"",'Full Results'!AF26)</f>
        <v/>
      </c>
      <c r="O26" s="18" t="str">
        <f>IF(ISBLANK('Full Results'!AE26),"",'Full Results'!AE26)</f>
        <v/>
      </c>
      <c r="P26" s="18" t="str">
        <f>IF(ISBLANK('Full Results'!AI26),"",'Full Results'!AI26)</f>
        <v/>
      </c>
      <c r="Q26" s="18" t="str">
        <f>IF(ISBLANK('Full Results'!AL26),"",'Full Results'!AL26)</f>
        <v/>
      </c>
      <c r="R26" s="21" t="str">
        <f>IF(ISBLANK('Full Results'!AN26),"",'Full Results'!AN26)</f>
        <v/>
      </c>
      <c r="S26" s="52"/>
    </row>
    <row r="27" spans="1:19" s="41" customFormat="1" ht="27" customHeight="1">
      <c r="A27" s="20" t="str">
        <f>IF(Appraisers!A28 &lt;&gt;"", Appraisers!A28, "")</f>
        <v/>
      </c>
      <c r="B27" s="20" t="str">
        <f>IF(Appraisers!B28 &lt;&gt;"", Appraisers!B28, "")</f>
        <v/>
      </c>
      <c r="C27" s="15" t="str">
        <f>IF(('Overall Inter rater comp'!C27)=0,"",'Overall Inter rater comp'!C27)</f>
        <v/>
      </c>
      <c r="D27" s="15" t="str">
        <f>IF(('Overall Inter rater comp'!D27)=0,"",'Overall Inter rater comp'!D27)</f>
        <v/>
      </c>
      <c r="E27" s="15" t="str">
        <f>IF(('Overall Inter rater comp'!E27)=0,"",'Overall Inter rater comp'!E27)</f>
        <v/>
      </c>
      <c r="F27" s="15" t="str">
        <f>IF(('Overall Inter rater comp'!F27)=0,"",'Overall Inter rater comp'!F27)</f>
        <v/>
      </c>
      <c r="G27" s="15" t="str">
        <f>IF(('Overall Inter rater comp'!G27)=0,"",'Overall Inter rater comp'!G27)</f>
        <v/>
      </c>
      <c r="H27" s="15" t="str">
        <f>IF(('Overall Inter rater comp'!H27)=0,"",'Overall Inter rater comp'!H27)</f>
        <v/>
      </c>
      <c r="I27" s="15" t="str">
        <f>IF(('Overall Inter rater comp'!I27)=0,"",'Overall Inter rater comp'!I27)</f>
        <v/>
      </c>
      <c r="J27" s="15" t="str">
        <f>IF(('Overall Inter rater comp'!J27)=0,"",'Overall Inter rater comp'!J27)</f>
        <v/>
      </c>
      <c r="K27" s="15" t="str">
        <f>IF(('Overall Inter rater comp'!K27)=0,"",'Overall Inter rater comp'!K27)</f>
        <v/>
      </c>
      <c r="L27" s="16" t="str">
        <f>IF(ISBLANK('Full Results'!AC27),"",'Full Results'!AC27)</f>
        <v/>
      </c>
      <c r="M27" s="16" t="str">
        <f>IF(ISBLANK('Full Results'!AD27),"",'Full Results'!AD27)</f>
        <v/>
      </c>
      <c r="N27" s="17" t="str">
        <f>IF(ISBLANK('Full Results'!AF27),"",'Full Results'!AF27)</f>
        <v/>
      </c>
      <c r="O27" s="18" t="str">
        <f>IF(ISBLANK('Full Results'!AE27),"",'Full Results'!AE27)</f>
        <v/>
      </c>
      <c r="P27" s="18" t="str">
        <f>IF(ISBLANK('Full Results'!AI27),"",'Full Results'!AI27)</f>
        <v/>
      </c>
      <c r="Q27" s="18" t="str">
        <f>IF(ISBLANK('Full Results'!AL27),"",'Full Results'!AL27)</f>
        <v/>
      </c>
      <c r="R27" s="21" t="str">
        <f>IF(ISBLANK('Full Results'!AN27),"",'Full Results'!AN27)</f>
        <v/>
      </c>
      <c r="S27" s="52"/>
    </row>
    <row r="28" spans="1:19" s="41" customFormat="1" ht="27" customHeight="1">
      <c r="A28" s="20" t="str">
        <f>IF(Appraisers!A29 &lt;&gt;"", Appraisers!A29, "")</f>
        <v/>
      </c>
      <c r="B28" s="20" t="str">
        <f>IF(Appraisers!B29 &lt;&gt;"", Appraisers!B29, "")</f>
        <v/>
      </c>
      <c r="C28" s="15" t="str">
        <f>IF(('Overall Inter rater comp'!C28)=0,"",'Overall Inter rater comp'!C28)</f>
        <v/>
      </c>
      <c r="D28" s="15" t="str">
        <f>IF(('Overall Inter rater comp'!D28)=0,"",'Overall Inter rater comp'!D28)</f>
        <v/>
      </c>
      <c r="E28" s="15" t="str">
        <f>IF(('Overall Inter rater comp'!E28)=0,"",'Overall Inter rater comp'!E28)</f>
        <v/>
      </c>
      <c r="F28" s="15" t="str">
        <f>IF(('Overall Inter rater comp'!F28)=0,"",'Overall Inter rater comp'!F28)</f>
        <v/>
      </c>
      <c r="G28" s="15" t="str">
        <f>IF(('Overall Inter rater comp'!G28)=0,"",'Overall Inter rater comp'!G28)</f>
        <v/>
      </c>
      <c r="H28" s="15" t="str">
        <f>IF(('Overall Inter rater comp'!H28)=0,"",'Overall Inter rater comp'!H28)</f>
        <v/>
      </c>
      <c r="I28" s="15" t="str">
        <f>IF(('Overall Inter rater comp'!I28)=0,"",'Overall Inter rater comp'!I28)</f>
        <v/>
      </c>
      <c r="J28" s="15" t="str">
        <f>IF(('Overall Inter rater comp'!J28)=0,"",'Overall Inter rater comp'!J28)</f>
        <v/>
      </c>
      <c r="K28" s="15" t="str">
        <f>IF(('Overall Inter rater comp'!K28)=0,"",'Overall Inter rater comp'!K28)</f>
        <v/>
      </c>
      <c r="L28" s="16" t="str">
        <f>IF(ISBLANK('Full Results'!AC28),"",'Full Results'!AC28)</f>
        <v/>
      </c>
      <c r="M28" s="16" t="str">
        <f>IF(ISBLANK('Full Results'!AD28),"",'Full Results'!AD28)</f>
        <v/>
      </c>
      <c r="N28" s="17" t="str">
        <f>IF(ISBLANK('Full Results'!AF28),"",'Full Results'!AF28)</f>
        <v/>
      </c>
      <c r="O28" s="18" t="str">
        <f>IF(ISBLANK('Full Results'!AE28),"",'Full Results'!AE28)</f>
        <v/>
      </c>
      <c r="P28" s="18" t="str">
        <f>IF(ISBLANK('Full Results'!AI28),"",'Full Results'!AI28)</f>
        <v/>
      </c>
      <c r="Q28" s="18" t="str">
        <f>IF(ISBLANK('Full Results'!AL28),"",'Full Results'!AL28)</f>
        <v/>
      </c>
      <c r="R28" s="21" t="str">
        <f>IF(ISBLANK('Full Results'!AN28),"",'Full Results'!AN28)</f>
        <v/>
      </c>
      <c r="S28" s="52"/>
    </row>
    <row r="29" spans="1:19" s="41" customFormat="1" ht="27" customHeight="1">
      <c r="A29" s="20" t="str">
        <f>IF(Appraisers!A30 &lt;&gt;"", Appraisers!A30, "")</f>
        <v/>
      </c>
      <c r="B29" s="20" t="str">
        <f>IF(Appraisers!B30 &lt;&gt;"", Appraisers!B30, "")</f>
        <v/>
      </c>
      <c r="C29" s="15" t="str">
        <f>IF(('Overall Inter rater comp'!C29)=0,"",'Overall Inter rater comp'!C29)</f>
        <v/>
      </c>
      <c r="D29" s="15" t="str">
        <f>IF(('Overall Inter rater comp'!D29)=0,"",'Overall Inter rater comp'!D29)</f>
        <v/>
      </c>
      <c r="E29" s="15" t="str">
        <f>IF(('Overall Inter rater comp'!E29)=0,"",'Overall Inter rater comp'!E29)</f>
        <v/>
      </c>
      <c r="F29" s="15" t="str">
        <f>IF(('Overall Inter rater comp'!F29)=0,"",'Overall Inter rater comp'!F29)</f>
        <v/>
      </c>
      <c r="G29" s="15" t="str">
        <f>IF(('Overall Inter rater comp'!G29)=0,"",'Overall Inter rater comp'!G29)</f>
        <v/>
      </c>
      <c r="H29" s="15" t="str">
        <f>IF(('Overall Inter rater comp'!H29)=0,"",'Overall Inter rater comp'!H29)</f>
        <v/>
      </c>
      <c r="I29" s="15" t="str">
        <f>IF(('Overall Inter rater comp'!I29)=0,"",'Overall Inter rater comp'!I29)</f>
        <v/>
      </c>
      <c r="J29" s="15" t="str">
        <f>IF(('Overall Inter rater comp'!J29)=0,"",'Overall Inter rater comp'!J29)</f>
        <v/>
      </c>
      <c r="K29" s="15" t="str">
        <f>IF(('Overall Inter rater comp'!K29)=0,"",'Overall Inter rater comp'!K29)</f>
        <v/>
      </c>
      <c r="L29" s="16" t="str">
        <f>IF(ISBLANK('Full Results'!AC29),"",'Full Results'!AC29)</f>
        <v/>
      </c>
      <c r="M29" s="16" t="str">
        <f>IF(ISBLANK('Full Results'!AD29),"",'Full Results'!AD29)</f>
        <v/>
      </c>
      <c r="N29" s="17" t="str">
        <f>IF(ISBLANK('Full Results'!AF29),"",'Full Results'!AF29)</f>
        <v/>
      </c>
      <c r="O29" s="18" t="str">
        <f>IF(ISBLANK('Full Results'!AE29),"",'Full Results'!AE29)</f>
        <v/>
      </c>
      <c r="P29" s="18" t="str">
        <f>IF(ISBLANK('Full Results'!AI29),"",'Full Results'!AI29)</f>
        <v/>
      </c>
      <c r="Q29" s="18" t="str">
        <f>IF(ISBLANK('Full Results'!AL29),"",'Full Results'!AL29)</f>
        <v/>
      </c>
      <c r="R29" s="21" t="str">
        <f>IF(ISBLANK('Full Results'!AN29),"",'Full Results'!AN29)</f>
        <v/>
      </c>
      <c r="S29" s="52"/>
    </row>
    <row r="30" spans="1:19" s="41" customFormat="1" ht="27" customHeight="1">
      <c r="A30" s="20" t="str">
        <f>IF(Appraisers!A31 &lt;&gt;"", Appraisers!A31, "")</f>
        <v/>
      </c>
      <c r="B30" s="20" t="str">
        <f>IF(Appraisers!B31 &lt;&gt;"", Appraisers!B31, "")</f>
        <v/>
      </c>
      <c r="C30" s="15" t="str">
        <f>IF(('Overall Inter rater comp'!C30)=0,"",'Overall Inter rater comp'!C30)</f>
        <v/>
      </c>
      <c r="D30" s="15" t="str">
        <f>IF(('Overall Inter rater comp'!D30)=0,"",'Overall Inter rater comp'!D30)</f>
        <v/>
      </c>
      <c r="E30" s="15" t="str">
        <f>IF(('Overall Inter rater comp'!E30)=0,"",'Overall Inter rater comp'!E30)</f>
        <v/>
      </c>
      <c r="F30" s="15" t="str">
        <f>IF(('Overall Inter rater comp'!F30)=0,"",'Overall Inter rater comp'!F30)</f>
        <v/>
      </c>
      <c r="G30" s="15" t="str">
        <f>IF(('Overall Inter rater comp'!G30)=0,"",'Overall Inter rater comp'!G30)</f>
        <v/>
      </c>
      <c r="H30" s="15" t="str">
        <f>IF(('Overall Inter rater comp'!H30)=0,"",'Overall Inter rater comp'!H30)</f>
        <v/>
      </c>
      <c r="I30" s="15" t="str">
        <f>IF(('Overall Inter rater comp'!I30)=0,"",'Overall Inter rater comp'!I30)</f>
        <v/>
      </c>
      <c r="J30" s="15" t="str">
        <f>IF(('Overall Inter rater comp'!J30)=0,"",'Overall Inter rater comp'!J30)</f>
        <v/>
      </c>
      <c r="K30" s="15" t="str">
        <f>IF(('Overall Inter rater comp'!K30)=0,"",'Overall Inter rater comp'!K30)</f>
        <v/>
      </c>
      <c r="L30" s="16" t="str">
        <f>IF(ISBLANK('Full Results'!AC30),"",'Full Results'!AC30)</f>
        <v/>
      </c>
      <c r="M30" s="16" t="str">
        <f>IF(ISBLANK('Full Results'!AD30),"",'Full Results'!AD30)</f>
        <v/>
      </c>
      <c r="N30" s="17" t="str">
        <f>IF(ISBLANK('Full Results'!AF30),"",'Full Results'!AF30)</f>
        <v/>
      </c>
      <c r="O30" s="18" t="str">
        <f>IF(ISBLANK('Full Results'!AE30),"",'Full Results'!AE30)</f>
        <v/>
      </c>
      <c r="P30" s="18" t="str">
        <f>IF(ISBLANK('Full Results'!AI30),"",'Full Results'!AI30)</f>
        <v/>
      </c>
      <c r="Q30" s="18" t="str">
        <f>IF(ISBLANK('Full Results'!AL30),"",'Full Results'!AL30)</f>
        <v/>
      </c>
      <c r="R30" s="21" t="str">
        <f>IF(ISBLANK('Full Results'!AN30),"",'Full Results'!AN30)</f>
        <v/>
      </c>
      <c r="S30" s="52"/>
    </row>
    <row r="31" spans="1:19" s="41" customFormat="1" ht="27" customHeight="1">
      <c r="A31" s="20" t="str">
        <f>IF(Appraisers!A32 &lt;&gt;"", Appraisers!A32, "")</f>
        <v/>
      </c>
      <c r="B31" s="20" t="str">
        <f>IF(Appraisers!B32 &lt;&gt;"", Appraisers!B32, "")</f>
        <v/>
      </c>
      <c r="C31" s="15" t="str">
        <f>IF(('Overall Inter rater comp'!C31)=0,"",'Overall Inter rater comp'!C31)</f>
        <v/>
      </c>
      <c r="D31" s="15" t="str">
        <f>IF(('Overall Inter rater comp'!D31)=0,"",'Overall Inter rater comp'!D31)</f>
        <v/>
      </c>
      <c r="E31" s="15" t="str">
        <f>IF(('Overall Inter rater comp'!E31)=0,"",'Overall Inter rater comp'!E31)</f>
        <v/>
      </c>
      <c r="F31" s="15" t="str">
        <f>IF(('Overall Inter rater comp'!F31)=0,"",'Overall Inter rater comp'!F31)</f>
        <v/>
      </c>
      <c r="G31" s="15" t="str">
        <f>IF(('Overall Inter rater comp'!G31)=0,"",'Overall Inter rater comp'!G31)</f>
        <v/>
      </c>
      <c r="H31" s="15" t="str">
        <f>IF(('Overall Inter rater comp'!H31)=0,"",'Overall Inter rater comp'!H31)</f>
        <v/>
      </c>
      <c r="I31" s="15" t="str">
        <f>IF(('Overall Inter rater comp'!I31)=0,"",'Overall Inter rater comp'!I31)</f>
        <v/>
      </c>
      <c r="J31" s="15" t="str">
        <f>IF(('Overall Inter rater comp'!J31)=0,"",'Overall Inter rater comp'!J31)</f>
        <v/>
      </c>
      <c r="K31" s="15" t="str">
        <f>IF(('Overall Inter rater comp'!K31)=0,"",'Overall Inter rater comp'!K31)</f>
        <v/>
      </c>
      <c r="L31" s="16" t="str">
        <f>IF(ISBLANK('Full Results'!AC31),"",'Full Results'!AC31)</f>
        <v/>
      </c>
      <c r="M31" s="16" t="str">
        <f>IF(ISBLANK('Full Results'!AD31),"",'Full Results'!AD31)</f>
        <v/>
      </c>
      <c r="N31" s="17" t="str">
        <f>IF(ISBLANK('Full Results'!AF31),"",'Full Results'!AF31)</f>
        <v/>
      </c>
      <c r="O31" s="18" t="str">
        <f>IF(ISBLANK('Full Results'!AE31),"",'Full Results'!AE31)</f>
        <v/>
      </c>
      <c r="P31" s="18" t="str">
        <f>IF(ISBLANK('Full Results'!AI31),"",'Full Results'!AI31)</f>
        <v/>
      </c>
      <c r="Q31" s="18" t="str">
        <f>IF(ISBLANK('Full Results'!AL31),"",'Full Results'!AL31)</f>
        <v/>
      </c>
      <c r="R31" s="21" t="str">
        <f>IF(ISBLANK('Full Results'!AN31),"",'Full Results'!AN31)</f>
        <v/>
      </c>
      <c r="S31" s="52"/>
    </row>
    <row r="32" spans="1:19" s="41" customFormat="1" ht="27" customHeight="1">
      <c r="A32" s="20" t="str">
        <f>IF(Appraisers!A33 &lt;&gt;"", Appraisers!A33, "")</f>
        <v/>
      </c>
      <c r="B32" s="20" t="str">
        <f>IF(Appraisers!B33 &lt;&gt;"", Appraisers!B33, "")</f>
        <v/>
      </c>
      <c r="C32" s="15" t="str">
        <f>IF(('Overall Inter rater comp'!C32)=0,"",'Overall Inter rater comp'!C32)</f>
        <v/>
      </c>
      <c r="D32" s="15" t="str">
        <f>IF(('Overall Inter rater comp'!D32)=0,"",'Overall Inter rater comp'!D32)</f>
        <v/>
      </c>
      <c r="E32" s="15" t="str">
        <f>IF(('Overall Inter rater comp'!E32)=0,"",'Overall Inter rater comp'!E32)</f>
        <v/>
      </c>
      <c r="F32" s="15" t="str">
        <f>IF(('Overall Inter rater comp'!F32)=0,"",'Overall Inter rater comp'!F32)</f>
        <v/>
      </c>
      <c r="G32" s="15" t="str">
        <f>IF(('Overall Inter rater comp'!G32)=0,"",'Overall Inter rater comp'!G32)</f>
        <v/>
      </c>
      <c r="H32" s="15" t="str">
        <f>IF(('Overall Inter rater comp'!H32)=0,"",'Overall Inter rater comp'!H32)</f>
        <v/>
      </c>
      <c r="I32" s="15" t="str">
        <f>IF(('Overall Inter rater comp'!I32)=0,"",'Overall Inter rater comp'!I32)</f>
        <v/>
      </c>
      <c r="J32" s="15" t="str">
        <f>IF(('Overall Inter rater comp'!J32)=0,"",'Overall Inter rater comp'!J32)</f>
        <v/>
      </c>
      <c r="K32" s="15" t="str">
        <f>IF(('Overall Inter rater comp'!K32)=0,"",'Overall Inter rater comp'!K32)</f>
        <v/>
      </c>
      <c r="L32" s="16" t="str">
        <f>IF(ISBLANK('Full Results'!AC32),"",'Full Results'!AC32)</f>
        <v/>
      </c>
      <c r="M32" s="16" t="str">
        <f>IF(ISBLANK('Full Results'!AD32),"",'Full Results'!AD32)</f>
        <v/>
      </c>
      <c r="N32" s="17" t="str">
        <f>IF(ISBLANK('Full Results'!AF32),"",'Full Results'!AF32)</f>
        <v/>
      </c>
      <c r="O32" s="18" t="str">
        <f>IF(ISBLANK('Full Results'!AE32),"",'Full Results'!AE32)</f>
        <v/>
      </c>
      <c r="P32" s="18" t="str">
        <f>IF(ISBLANK('Full Results'!AI32),"",'Full Results'!AI32)</f>
        <v/>
      </c>
      <c r="Q32" s="18" t="str">
        <f>IF(ISBLANK('Full Results'!AL32),"",'Full Results'!AL32)</f>
        <v/>
      </c>
      <c r="R32" s="21" t="str">
        <f>IF(ISBLANK('Full Results'!AN32),"",'Full Results'!AN32)</f>
        <v/>
      </c>
      <c r="S32" s="52"/>
    </row>
    <row r="33" spans="1:19" s="41" customFormat="1" ht="27" customHeight="1">
      <c r="A33" s="20" t="str">
        <f>IF(Appraisers!A34 &lt;&gt;"", Appraisers!A34, "")</f>
        <v/>
      </c>
      <c r="B33" s="20" t="str">
        <f>IF(Appraisers!B34 &lt;&gt;"", Appraisers!B34, "")</f>
        <v/>
      </c>
      <c r="C33" s="15" t="str">
        <f>IF(('Overall Inter rater comp'!C33)=0,"",'Overall Inter rater comp'!C33)</f>
        <v/>
      </c>
      <c r="D33" s="15" t="str">
        <f>IF(('Overall Inter rater comp'!D33)=0,"",'Overall Inter rater comp'!D33)</f>
        <v/>
      </c>
      <c r="E33" s="15" t="str">
        <f>IF(('Overall Inter rater comp'!E33)=0,"",'Overall Inter rater comp'!E33)</f>
        <v/>
      </c>
      <c r="F33" s="15" t="str">
        <f>IF(('Overall Inter rater comp'!F33)=0,"",'Overall Inter rater comp'!F33)</f>
        <v/>
      </c>
      <c r="G33" s="15" t="str">
        <f>IF(('Overall Inter rater comp'!G33)=0,"",'Overall Inter rater comp'!G33)</f>
        <v/>
      </c>
      <c r="H33" s="15" t="str">
        <f>IF(('Overall Inter rater comp'!H33)=0,"",'Overall Inter rater comp'!H33)</f>
        <v/>
      </c>
      <c r="I33" s="15" t="str">
        <f>IF(('Overall Inter rater comp'!I33)=0,"",'Overall Inter rater comp'!I33)</f>
        <v/>
      </c>
      <c r="J33" s="15" t="str">
        <f>IF(('Overall Inter rater comp'!J33)=0,"",'Overall Inter rater comp'!J33)</f>
        <v/>
      </c>
      <c r="K33" s="15" t="str">
        <f>IF(('Overall Inter rater comp'!K33)=0,"",'Overall Inter rater comp'!K33)</f>
        <v/>
      </c>
      <c r="L33" s="16" t="str">
        <f>IF(ISBLANK('Full Results'!AC33),"",'Full Results'!AC33)</f>
        <v/>
      </c>
      <c r="M33" s="16" t="str">
        <f>IF(ISBLANK('Full Results'!AD33),"",'Full Results'!AD33)</f>
        <v/>
      </c>
      <c r="N33" s="17" t="str">
        <f>IF(ISBLANK('Full Results'!AF33),"",'Full Results'!AF33)</f>
        <v/>
      </c>
      <c r="O33" s="18" t="str">
        <f>IF(ISBLANK('Full Results'!AE33),"",'Full Results'!AE33)</f>
        <v/>
      </c>
      <c r="P33" s="18" t="str">
        <f>IF(ISBLANK('Full Results'!AI33),"",'Full Results'!AI33)</f>
        <v/>
      </c>
      <c r="Q33" s="18" t="str">
        <f>IF(ISBLANK('Full Results'!AL33),"",'Full Results'!AL33)</f>
        <v/>
      </c>
      <c r="R33" s="21" t="str">
        <f>IF(ISBLANK('Full Results'!AN33),"",'Full Results'!AN33)</f>
        <v/>
      </c>
      <c r="S33" s="52"/>
    </row>
    <row r="34" spans="1:19" s="41" customFormat="1" ht="27" customHeight="1">
      <c r="A34" s="20" t="str">
        <f>IF(Appraisers!A35 &lt;&gt;"", Appraisers!A35, "")</f>
        <v/>
      </c>
      <c r="B34" s="20" t="str">
        <f>IF(Appraisers!B35 &lt;&gt;"", Appraisers!B35, "")</f>
        <v/>
      </c>
      <c r="C34" s="15" t="str">
        <f>IF(('Overall Inter rater comp'!C34)=0,"",'Overall Inter rater comp'!C34)</f>
        <v/>
      </c>
      <c r="D34" s="15" t="str">
        <f>IF(('Overall Inter rater comp'!D34)=0,"",'Overall Inter rater comp'!D34)</f>
        <v/>
      </c>
      <c r="E34" s="15" t="str">
        <f>IF(('Overall Inter rater comp'!E34)=0,"",'Overall Inter rater comp'!E34)</f>
        <v/>
      </c>
      <c r="F34" s="15" t="str">
        <f>IF(('Overall Inter rater comp'!F34)=0,"",'Overall Inter rater comp'!F34)</f>
        <v/>
      </c>
      <c r="G34" s="15" t="str">
        <f>IF(('Overall Inter rater comp'!G34)=0,"",'Overall Inter rater comp'!G34)</f>
        <v/>
      </c>
      <c r="H34" s="15" t="str">
        <f>IF(('Overall Inter rater comp'!H34)=0,"",'Overall Inter rater comp'!H34)</f>
        <v/>
      </c>
      <c r="I34" s="15" t="str">
        <f>IF(('Overall Inter rater comp'!I34)=0,"",'Overall Inter rater comp'!I34)</f>
        <v/>
      </c>
      <c r="J34" s="15" t="str">
        <f>IF(('Overall Inter rater comp'!J34)=0,"",'Overall Inter rater comp'!J34)</f>
        <v/>
      </c>
      <c r="K34" s="15" t="str">
        <f>IF(('Overall Inter rater comp'!K34)=0,"",'Overall Inter rater comp'!K34)</f>
        <v/>
      </c>
      <c r="L34" s="16" t="str">
        <f>IF(ISBLANK('Full Results'!AC34),"",'Full Results'!AC34)</f>
        <v/>
      </c>
      <c r="M34" s="16" t="str">
        <f>IF(ISBLANK('Full Results'!AD34),"",'Full Results'!AD34)</f>
        <v/>
      </c>
      <c r="N34" s="17" t="str">
        <f>IF(ISBLANK('Full Results'!AF34),"",'Full Results'!AF34)</f>
        <v/>
      </c>
      <c r="O34" s="18" t="str">
        <f>IF(ISBLANK('Full Results'!AE34),"",'Full Results'!AE34)</f>
        <v/>
      </c>
      <c r="P34" s="18" t="str">
        <f>IF(ISBLANK('Full Results'!AI34),"",'Full Results'!AI34)</f>
        <v/>
      </c>
      <c r="Q34" s="18" t="str">
        <f>IF(ISBLANK('Full Results'!AL34),"",'Full Results'!AL34)</f>
        <v/>
      </c>
      <c r="R34" s="21" t="str">
        <f>IF(ISBLANK('Full Results'!AN34),"",'Full Results'!AN34)</f>
        <v/>
      </c>
      <c r="S34" s="52"/>
    </row>
    <row r="35" spans="1:19" s="41" customFormat="1" ht="27" customHeight="1">
      <c r="A35" s="20" t="str">
        <f>IF(Appraisers!A36 &lt;&gt;"", Appraisers!A36, "")</f>
        <v/>
      </c>
      <c r="B35" s="20" t="str">
        <f>IF(Appraisers!B36 &lt;&gt;"", Appraisers!B36, "")</f>
        <v/>
      </c>
      <c r="C35" s="15" t="str">
        <f>IF(('Overall Inter rater comp'!C35)=0,"",'Overall Inter rater comp'!C35)</f>
        <v/>
      </c>
      <c r="D35" s="15" t="str">
        <f>IF(('Overall Inter rater comp'!D35)=0,"",'Overall Inter rater comp'!D35)</f>
        <v/>
      </c>
      <c r="E35" s="15" t="str">
        <f>IF(('Overall Inter rater comp'!E35)=0,"",'Overall Inter rater comp'!E35)</f>
        <v/>
      </c>
      <c r="F35" s="15" t="str">
        <f>IF(('Overall Inter rater comp'!F35)=0,"",'Overall Inter rater comp'!F35)</f>
        <v/>
      </c>
      <c r="G35" s="15" t="str">
        <f>IF(('Overall Inter rater comp'!G35)=0,"",'Overall Inter rater comp'!G35)</f>
        <v/>
      </c>
      <c r="H35" s="15" t="str">
        <f>IF(('Overall Inter rater comp'!H35)=0,"",'Overall Inter rater comp'!H35)</f>
        <v/>
      </c>
      <c r="I35" s="15" t="str">
        <f>IF(('Overall Inter rater comp'!I35)=0,"",'Overall Inter rater comp'!I35)</f>
        <v/>
      </c>
      <c r="J35" s="15" t="str">
        <f>IF(('Overall Inter rater comp'!J35)=0,"",'Overall Inter rater comp'!J35)</f>
        <v/>
      </c>
      <c r="K35" s="15" t="str">
        <f>IF(('Overall Inter rater comp'!K35)=0,"",'Overall Inter rater comp'!K35)</f>
        <v/>
      </c>
      <c r="L35" s="16" t="str">
        <f>IF(ISBLANK('Full Results'!AC35),"",'Full Results'!AC35)</f>
        <v/>
      </c>
      <c r="M35" s="16" t="str">
        <f>IF(ISBLANK('Full Results'!AD35),"",'Full Results'!AD35)</f>
        <v/>
      </c>
      <c r="N35" s="17" t="str">
        <f>IF(ISBLANK('Full Results'!AF35),"",'Full Results'!AF35)</f>
        <v/>
      </c>
      <c r="O35" s="18" t="str">
        <f>IF(ISBLANK('Full Results'!AE35),"",'Full Results'!AE35)</f>
        <v/>
      </c>
      <c r="P35" s="18" t="str">
        <f>IF(ISBLANK('Full Results'!AI35),"",'Full Results'!AI35)</f>
        <v/>
      </c>
      <c r="Q35" s="18" t="str">
        <f>IF(ISBLANK('Full Results'!AL35),"",'Full Results'!AL35)</f>
        <v/>
      </c>
      <c r="R35" s="21" t="str">
        <f>IF(ISBLANK('Full Results'!AN35),"",'Full Results'!AN35)</f>
        <v/>
      </c>
      <c r="S35" s="52"/>
    </row>
    <row r="36" spans="1:19" s="41" customFormat="1" ht="27" customHeight="1">
      <c r="A36" s="20" t="str">
        <f>IF(Appraisers!A37 &lt;&gt;"", Appraisers!A37, "")</f>
        <v/>
      </c>
      <c r="B36" s="20" t="str">
        <f>IF(Appraisers!B37 &lt;&gt;"", Appraisers!B37, "")</f>
        <v/>
      </c>
      <c r="C36" s="15" t="str">
        <f>IF(('Overall Inter rater comp'!C36)=0,"",'Overall Inter rater comp'!C36)</f>
        <v/>
      </c>
      <c r="D36" s="15" t="str">
        <f>IF(('Overall Inter rater comp'!D36)=0,"",'Overall Inter rater comp'!D36)</f>
        <v/>
      </c>
      <c r="E36" s="15" t="str">
        <f>IF(('Overall Inter rater comp'!E36)=0,"",'Overall Inter rater comp'!E36)</f>
        <v/>
      </c>
      <c r="F36" s="15" t="str">
        <f>IF(('Overall Inter rater comp'!F36)=0,"",'Overall Inter rater comp'!F36)</f>
        <v/>
      </c>
      <c r="G36" s="15" t="str">
        <f>IF(('Overall Inter rater comp'!G36)=0,"",'Overall Inter rater comp'!G36)</f>
        <v/>
      </c>
      <c r="H36" s="15" t="str">
        <f>IF(('Overall Inter rater comp'!H36)=0,"",'Overall Inter rater comp'!H36)</f>
        <v/>
      </c>
      <c r="I36" s="15" t="str">
        <f>IF(('Overall Inter rater comp'!I36)=0,"",'Overall Inter rater comp'!I36)</f>
        <v/>
      </c>
      <c r="J36" s="15" t="str">
        <f>IF(('Overall Inter rater comp'!J36)=0,"",'Overall Inter rater comp'!J36)</f>
        <v/>
      </c>
      <c r="K36" s="15" t="str">
        <f>IF(('Overall Inter rater comp'!K36)=0,"",'Overall Inter rater comp'!K36)</f>
        <v/>
      </c>
      <c r="L36" s="16" t="str">
        <f>IF(ISBLANK('Full Results'!AC36),"",'Full Results'!AC36)</f>
        <v/>
      </c>
      <c r="M36" s="16" t="str">
        <f>IF(ISBLANK('Full Results'!AD36),"",'Full Results'!AD36)</f>
        <v/>
      </c>
      <c r="N36" s="17" t="str">
        <f>IF(ISBLANK('Full Results'!AF36),"",'Full Results'!AF36)</f>
        <v/>
      </c>
      <c r="O36" s="18" t="str">
        <f>IF(ISBLANK('Full Results'!AE36),"",'Full Results'!AE36)</f>
        <v/>
      </c>
      <c r="P36" s="18" t="str">
        <f>IF(ISBLANK('Full Results'!AI36),"",'Full Results'!AI36)</f>
        <v/>
      </c>
      <c r="Q36" s="18" t="str">
        <f>IF(ISBLANK('Full Results'!AL36),"",'Full Results'!AL36)</f>
        <v/>
      </c>
      <c r="R36" s="21" t="str">
        <f>IF(ISBLANK('Full Results'!AN36),"",'Full Results'!AN36)</f>
        <v/>
      </c>
      <c r="S36" s="52"/>
    </row>
    <row r="37" spans="1:19" s="41" customFormat="1" ht="27" customHeight="1">
      <c r="A37" s="20" t="str">
        <f>IF(Appraisers!A38 &lt;&gt;"", Appraisers!A38, "")</f>
        <v/>
      </c>
      <c r="B37" s="20" t="str">
        <f>IF(Appraisers!B38 &lt;&gt;"", Appraisers!B38, "")</f>
        <v/>
      </c>
      <c r="C37" s="15" t="str">
        <f>IF(('Overall Inter rater comp'!C37)=0,"",'Overall Inter rater comp'!C37)</f>
        <v/>
      </c>
      <c r="D37" s="15" t="str">
        <f>IF(('Overall Inter rater comp'!D37)=0,"",'Overall Inter rater comp'!D37)</f>
        <v/>
      </c>
      <c r="E37" s="15" t="str">
        <f>IF(('Overall Inter rater comp'!E37)=0,"",'Overall Inter rater comp'!E37)</f>
        <v/>
      </c>
      <c r="F37" s="15" t="str">
        <f>IF(('Overall Inter rater comp'!F37)=0,"",'Overall Inter rater comp'!F37)</f>
        <v/>
      </c>
      <c r="G37" s="15" t="str">
        <f>IF(('Overall Inter rater comp'!G37)=0,"",'Overall Inter rater comp'!G37)</f>
        <v/>
      </c>
      <c r="H37" s="15" t="str">
        <f>IF(('Overall Inter rater comp'!H37)=0,"",'Overall Inter rater comp'!H37)</f>
        <v/>
      </c>
      <c r="I37" s="15" t="str">
        <f>IF(('Overall Inter rater comp'!I37)=0,"",'Overall Inter rater comp'!I37)</f>
        <v/>
      </c>
      <c r="J37" s="15" t="str">
        <f>IF(('Overall Inter rater comp'!J37)=0,"",'Overall Inter rater comp'!J37)</f>
        <v/>
      </c>
      <c r="K37" s="15" t="str">
        <f>IF(('Overall Inter rater comp'!K37)=0,"",'Overall Inter rater comp'!K37)</f>
        <v/>
      </c>
      <c r="L37" s="16" t="str">
        <f>IF(ISBLANK('Full Results'!AC37),"",'Full Results'!AC37)</f>
        <v/>
      </c>
      <c r="M37" s="16" t="str">
        <f>IF(ISBLANK('Full Results'!AD37),"",'Full Results'!AD37)</f>
        <v/>
      </c>
      <c r="N37" s="17" t="str">
        <f>IF(ISBLANK('Full Results'!AF37),"",'Full Results'!AF37)</f>
        <v/>
      </c>
      <c r="O37" s="18" t="str">
        <f>IF(ISBLANK('Full Results'!AE37),"",'Full Results'!AE37)</f>
        <v/>
      </c>
      <c r="P37" s="18" t="str">
        <f>IF(ISBLANK('Full Results'!AI37),"",'Full Results'!AI37)</f>
        <v/>
      </c>
      <c r="Q37" s="18" t="str">
        <f>IF(ISBLANK('Full Results'!AL37),"",'Full Results'!AL37)</f>
        <v/>
      </c>
      <c r="R37" s="21" t="str">
        <f>IF(ISBLANK('Full Results'!AN37),"",'Full Results'!AN37)</f>
        <v/>
      </c>
      <c r="S37" s="52"/>
    </row>
    <row r="38" spans="1:19" s="41" customFormat="1" ht="27" customHeight="1">
      <c r="A38" s="20" t="str">
        <f>IF(Appraisers!A39 &lt;&gt;"", Appraisers!A39, "")</f>
        <v/>
      </c>
      <c r="B38" s="20" t="str">
        <f>IF(Appraisers!B39 &lt;&gt;"", Appraisers!B39, "")</f>
        <v/>
      </c>
      <c r="C38" s="15" t="str">
        <f>IF(('Overall Inter rater comp'!C38)=0,"",'Overall Inter rater comp'!C38)</f>
        <v/>
      </c>
      <c r="D38" s="15" t="str">
        <f>IF(('Overall Inter rater comp'!D38)=0,"",'Overall Inter rater comp'!D38)</f>
        <v/>
      </c>
      <c r="E38" s="15" t="str">
        <f>IF(('Overall Inter rater comp'!E38)=0,"",'Overall Inter rater comp'!E38)</f>
        <v/>
      </c>
      <c r="F38" s="15" t="str">
        <f>IF(('Overall Inter rater comp'!F38)=0,"",'Overall Inter rater comp'!F38)</f>
        <v/>
      </c>
      <c r="G38" s="15" t="str">
        <f>IF(('Overall Inter rater comp'!G38)=0,"",'Overall Inter rater comp'!G38)</f>
        <v/>
      </c>
      <c r="H38" s="15" t="str">
        <f>IF(('Overall Inter rater comp'!H38)=0,"",'Overall Inter rater comp'!H38)</f>
        <v/>
      </c>
      <c r="I38" s="15" t="str">
        <f>IF(('Overall Inter rater comp'!I38)=0,"",'Overall Inter rater comp'!I38)</f>
        <v/>
      </c>
      <c r="J38" s="15" t="str">
        <f>IF(('Overall Inter rater comp'!J38)=0,"",'Overall Inter rater comp'!J38)</f>
        <v/>
      </c>
      <c r="K38" s="15" t="str">
        <f>IF(('Overall Inter rater comp'!K38)=0,"",'Overall Inter rater comp'!K38)</f>
        <v/>
      </c>
      <c r="L38" s="16" t="str">
        <f>IF(ISBLANK('Full Results'!AC38),"",'Full Results'!AC38)</f>
        <v/>
      </c>
      <c r="M38" s="16" t="str">
        <f>IF(ISBLANK('Full Results'!AD38),"",'Full Results'!AD38)</f>
        <v/>
      </c>
      <c r="N38" s="17" t="str">
        <f>IF(ISBLANK('Full Results'!AF38),"",'Full Results'!AF38)</f>
        <v/>
      </c>
      <c r="O38" s="18" t="str">
        <f>IF(ISBLANK('Full Results'!AE38),"",'Full Results'!AE38)</f>
        <v/>
      </c>
      <c r="P38" s="18" t="str">
        <f>IF(ISBLANK('Full Results'!AI38),"",'Full Results'!AI38)</f>
        <v/>
      </c>
      <c r="Q38" s="18" t="str">
        <f>IF(ISBLANK('Full Results'!AL38),"",'Full Results'!AL38)</f>
        <v/>
      </c>
      <c r="R38" s="21" t="str">
        <f>IF(ISBLANK('Full Results'!AN38),"",'Full Results'!AN38)</f>
        <v/>
      </c>
      <c r="S38" s="52"/>
    </row>
    <row r="39" spans="1:19" s="41" customFormat="1" ht="27" customHeight="1">
      <c r="A39" s="20" t="str">
        <f>IF(Appraisers!A40 &lt;&gt;"", Appraisers!A40, "")</f>
        <v/>
      </c>
      <c r="B39" s="20" t="str">
        <f>IF(Appraisers!B40 &lt;&gt;"", Appraisers!B40, "")</f>
        <v/>
      </c>
      <c r="C39" s="15" t="str">
        <f>IF(('Overall Inter rater comp'!C39)=0,"",'Overall Inter rater comp'!C39)</f>
        <v/>
      </c>
      <c r="D39" s="15" t="str">
        <f>IF(('Overall Inter rater comp'!D39)=0,"",'Overall Inter rater comp'!D39)</f>
        <v/>
      </c>
      <c r="E39" s="15" t="str">
        <f>IF(('Overall Inter rater comp'!E39)=0,"",'Overall Inter rater comp'!E39)</f>
        <v/>
      </c>
      <c r="F39" s="15" t="str">
        <f>IF(('Overall Inter rater comp'!F39)=0,"",'Overall Inter rater comp'!F39)</f>
        <v/>
      </c>
      <c r="G39" s="15" t="str">
        <f>IF(('Overall Inter rater comp'!G39)=0,"",'Overall Inter rater comp'!G39)</f>
        <v/>
      </c>
      <c r="H39" s="15" t="str">
        <f>IF(('Overall Inter rater comp'!H39)=0,"",'Overall Inter rater comp'!H39)</f>
        <v/>
      </c>
      <c r="I39" s="15" t="str">
        <f>IF(('Overall Inter rater comp'!I39)=0,"",'Overall Inter rater comp'!I39)</f>
        <v/>
      </c>
      <c r="J39" s="15" t="str">
        <f>IF(('Overall Inter rater comp'!J39)=0,"",'Overall Inter rater comp'!J39)</f>
        <v/>
      </c>
      <c r="K39" s="15" t="str">
        <f>IF(('Overall Inter rater comp'!K39)=0,"",'Overall Inter rater comp'!K39)</f>
        <v/>
      </c>
      <c r="L39" s="16" t="str">
        <f>IF(ISBLANK('Full Results'!AC39),"",'Full Results'!AC39)</f>
        <v/>
      </c>
      <c r="M39" s="16" t="str">
        <f>IF(ISBLANK('Full Results'!AD39),"",'Full Results'!AD39)</f>
        <v/>
      </c>
      <c r="N39" s="17" t="str">
        <f>IF(ISBLANK('Full Results'!AF39),"",'Full Results'!AF39)</f>
        <v/>
      </c>
      <c r="O39" s="18" t="str">
        <f>IF(ISBLANK('Full Results'!AE39),"",'Full Results'!AE39)</f>
        <v/>
      </c>
      <c r="P39" s="18" t="str">
        <f>IF(ISBLANK('Full Results'!AI39),"",'Full Results'!AI39)</f>
        <v/>
      </c>
      <c r="Q39" s="18" t="str">
        <f>IF(ISBLANK('Full Results'!AL39),"",'Full Results'!AL39)</f>
        <v/>
      </c>
      <c r="R39" s="21" t="str">
        <f>IF(ISBLANK('Full Results'!AN39),"",'Full Results'!AN39)</f>
        <v/>
      </c>
      <c r="S39" s="52"/>
    </row>
    <row r="40" spans="1:19" s="41" customFormat="1" ht="27" customHeight="1">
      <c r="A40" s="20" t="str">
        <f>IF(Appraisers!A41 &lt;&gt;"", Appraisers!A41, "")</f>
        <v/>
      </c>
      <c r="B40" s="20" t="str">
        <f>IF(Appraisers!B41 &lt;&gt;"", Appraisers!B41, "")</f>
        <v/>
      </c>
      <c r="C40" s="15" t="str">
        <f>IF(('Overall Inter rater comp'!C40)=0,"",'Overall Inter rater comp'!C40)</f>
        <v/>
      </c>
      <c r="D40" s="15" t="str">
        <f>IF(('Overall Inter rater comp'!D40)=0,"",'Overall Inter rater comp'!D40)</f>
        <v/>
      </c>
      <c r="E40" s="15" t="str">
        <f>IF(('Overall Inter rater comp'!E40)=0,"",'Overall Inter rater comp'!E40)</f>
        <v/>
      </c>
      <c r="F40" s="15" t="str">
        <f>IF(('Overall Inter rater comp'!F40)=0,"",'Overall Inter rater comp'!F40)</f>
        <v/>
      </c>
      <c r="G40" s="15" t="str">
        <f>IF(('Overall Inter rater comp'!G40)=0,"",'Overall Inter rater comp'!G40)</f>
        <v/>
      </c>
      <c r="H40" s="15" t="str">
        <f>IF(('Overall Inter rater comp'!H40)=0,"",'Overall Inter rater comp'!H40)</f>
        <v/>
      </c>
      <c r="I40" s="15" t="str">
        <f>IF(('Overall Inter rater comp'!I40)=0,"",'Overall Inter rater comp'!I40)</f>
        <v/>
      </c>
      <c r="J40" s="15" t="str">
        <f>IF(('Overall Inter rater comp'!J40)=0,"",'Overall Inter rater comp'!J40)</f>
        <v/>
      </c>
      <c r="K40" s="15" t="str">
        <f>IF(('Overall Inter rater comp'!K40)=0,"",'Overall Inter rater comp'!K40)</f>
        <v/>
      </c>
      <c r="L40" s="16" t="str">
        <f>IF(ISBLANK('Full Results'!AC40),"",'Full Results'!AC40)</f>
        <v/>
      </c>
      <c r="M40" s="16" t="str">
        <f>IF(ISBLANK('Full Results'!AD40),"",'Full Results'!AD40)</f>
        <v/>
      </c>
      <c r="N40" s="17" t="str">
        <f>IF(ISBLANK('Full Results'!AF40),"",'Full Results'!AF40)</f>
        <v/>
      </c>
      <c r="O40" s="18" t="str">
        <f>IF(ISBLANK('Full Results'!AE40),"",'Full Results'!AE40)</f>
        <v/>
      </c>
      <c r="P40" s="18" t="str">
        <f>IF(ISBLANK('Full Results'!AI40),"",'Full Results'!AI40)</f>
        <v/>
      </c>
      <c r="Q40" s="18" t="str">
        <f>IF(ISBLANK('Full Results'!AL40),"",'Full Results'!AL40)</f>
        <v/>
      </c>
      <c r="R40" s="21" t="str">
        <f>IF(ISBLANK('Full Results'!AN40),"",'Full Results'!AN40)</f>
        <v/>
      </c>
      <c r="S40" s="52"/>
    </row>
    <row r="41" spans="1:19" s="41" customFormat="1" ht="27" customHeight="1">
      <c r="A41" s="20" t="str">
        <f>IF(Appraisers!A42 &lt;&gt;"", Appraisers!A42, "")</f>
        <v/>
      </c>
      <c r="B41" s="20" t="str">
        <f>IF(Appraisers!B42 &lt;&gt;"", Appraisers!B42, "")</f>
        <v/>
      </c>
      <c r="C41" s="15" t="str">
        <f>IF(('Overall Inter rater comp'!C41)=0,"",'Overall Inter rater comp'!C41)</f>
        <v/>
      </c>
      <c r="D41" s="15" t="str">
        <f>IF(('Overall Inter rater comp'!D41)=0,"",'Overall Inter rater comp'!D41)</f>
        <v/>
      </c>
      <c r="E41" s="15" t="str">
        <f>IF(('Overall Inter rater comp'!E41)=0,"",'Overall Inter rater comp'!E41)</f>
        <v/>
      </c>
      <c r="F41" s="15" t="str">
        <f>IF(('Overall Inter rater comp'!F41)=0,"",'Overall Inter rater comp'!F41)</f>
        <v/>
      </c>
      <c r="G41" s="15" t="str">
        <f>IF(('Overall Inter rater comp'!G41)=0,"",'Overall Inter rater comp'!G41)</f>
        <v/>
      </c>
      <c r="H41" s="15" t="str">
        <f>IF(('Overall Inter rater comp'!H41)=0,"",'Overall Inter rater comp'!H41)</f>
        <v/>
      </c>
      <c r="I41" s="15" t="str">
        <f>IF(('Overall Inter rater comp'!I41)=0,"",'Overall Inter rater comp'!I41)</f>
        <v/>
      </c>
      <c r="J41" s="15" t="str">
        <f>IF(('Overall Inter rater comp'!J41)=0,"",'Overall Inter rater comp'!J41)</f>
        <v/>
      </c>
      <c r="K41" s="15" t="str">
        <f>IF(('Overall Inter rater comp'!K41)=0,"",'Overall Inter rater comp'!K41)</f>
        <v/>
      </c>
      <c r="L41" s="16" t="str">
        <f>IF(ISBLANK('Full Results'!AC41),"",'Full Results'!AC41)</f>
        <v/>
      </c>
      <c r="M41" s="16" t="str">
        <f>IF(ISBLANK('Full Results'!AD41),"",'Full Results'!AD41)</f>
        <v/>
      </c>
      <c r="N41" s="17" t="str">
        <f>IF(ISBLANK('Full Results'!AF41),"",'Full Results'!AF41)</f>
        <v/>
      </c>
      <c r="O41" s="18" t="str">
        <f>IF(ISBLANK('Full Results'!AE41),"",'Full Results'!AE41)</f>
        <v/>
      </c>
      <c r="P41" s="18" t="str">
        <f>IF(ISBLANK('Full Results'!AI41),"",'Full Results'!AI41)</f>
        <v/>
      </c>
      <c r="Q41" s="18" t="str">
        <f>IF(ISBLANK('Full Results'!AL41),"",'Full Results'!AL41)</f>
        <v/>
      </c>
      <c r="R41" s="21" t="str">
        <f>IF(ISBLANK('Full Results'!AN41),"",'Full Results'!AN41)</f>
        <v/>
      </c>
      <c r="S41" s="52"/>
    </row>
    <row r="42" spans="1:19" s="41" customFormat="1" ht="27" customHeight="1">
      <c r="A42" s="20" t="str">
        <f>IF(Appraisers!A43 &lt;&gt;"", Appraisers!A43, "")</f>
        <v/>
      </c>
      <c r="B42" s="20" t="str">
        <f>IF(Appraisers!B43 &lt;&gt;"", Appraisers!B43, "")</f>
        <v/>
      </c>
      <c r="C42" s="15" t="str">
        <f>IF(('Overall Inter rater comp'!C42)=0,"",'Overall Inter rater comp'!C42)</f>
        <v/>
      </c>
      <c r="D42" s="15" t="str">
        <f>IF(('Overall Inter rater comp'!D42)=0,"",'Overall Inter rater comp'!D42)</f>
        <v/>
      </c>
      <c r="E42" s="15" t="str">
        <f>IF(('Overall Inter rater comp'!E42)=0,"",'Overall Inter rater comp'!E42)</f>
        <v/>
      </c>
      <c r="F42" s="15" t="str">
        <f>IF(('Overall Inter rater comp'!F42)=0,"",'Overall Inter rater comp'!F42)</f>
        <v/>
      </c>
      <c r="G42" s="15" t="str">
        <f>IF(('Overall Inter rater comp'!G42)=0,"",'Overall Inter rater comp'!G42)</f>
        <v/>
      </c>
      <c r="H42" s="15" t="str">
        <f>IF(('Overall Inter rater comp'!H42)=0,"",'Overall Inter rater comp'!H42)</f>
        <v/>
      </c>
      <c r="I42" s="15" t="str">
        <f>IF(('Overall Inter rater comp'!I42)=0,"",'Overall Inter rater comp'!I42)</f>
        <v/>
      </c>
      <c r="J42" s="15" t="str">
        <f>IF(('Overall Inter rater comp'!J42)=0,"",'Overall Inter rater comp'!J42)</f>
        <v/>
      </c>
      <c r="K42" s="15" t="str">
        <f>IF(('Overall Inter rater comp'!K42)=0,"",'Overall Inter rater comp'!K42)</f>
        <v/>
      </c>
      <c r="L42" s="16" t="str">
        <f>IF(ISBLANK('Full Results'!AC42),"",'Full Results'!AC42)</f>
        <v/>
      </c>
      <c r="M42" s="16" t="str">
        <f>IF(ISBLANK('Full Results'!AD42),"",'Full Results'!AD42)</f>
        <v/>
      </c>
      <c r="N42" s="17" t="str">
        <f>IF(ISBLANK('Full Results'!AF42),"",'Full Results'!AF42)</f>
        <v/>
      </c>
      <c r="O42" s="18" t="str">
        <f>IF(ISBLANK('Full Results'!AE42),"",'Full Results'!AE42)</f>
        <v/>
      </c>
      <c r="P42" s="18" t="str">
        <f>IF(ISBLANK('Full Results'!AI42),"",'Full Results'!AI42)</f>
        <v/>
      </c>
      <c r="Q42" s="18" t="str">
        <f>IF(ISBLANK('Full Results'!AL42),"",'Full Results'!AL42)</f>
        <v/>
      </c>
      <c r="R42" s="21" t="str">
        <f>IF(ISBLANK('Full Results'!AN42),"",'Full Results'!AN42)</f>
        <v/>
      </c>
      <c r="S42" s="52"/>
    </row>
    <row r="43" spans="1:19" s="41" customFormat="1" ht="27" customHeight="1">
      <c r="A43" s="20" t="str">
        <f>IF(Appraisers!A44 &lt;&gt;"", Appraisers!A44, "")</f>
        <v/>
      </c>
      <c r="B43" s="20" t="str">
        <f>IF(Appraisers!B44 &lt;&gt;"", Appraisers!B44, "")</f>
        <v/>
      </c>
      <c r="C43" s="15" t="str">
        <f>IF(('Overall Inter rater comp'!C43)=0,"",'Overall Inter rater comp'!C43)</f>
        <v/>
      </c>
      <c r="D43" s="15" t="str">
        <f>IF(('Overall Inter rater comp'!D43)=0,"",'Overall Inter rater comp'!D43)</f>
        <v/>
      </c>
      <c r="E43" s="15" t="str">
        <f>IF(('Overall Inter rater comp'!E43)=0,"",'Overall Inter rater comp'!E43)</f>
        <v/>
      </c>
      <c r="F43" s="15" t="str">
        <f>IF(('Overall Inter rater comp'!F43)=0,"",'Overall Inter rater comp'!F43)</f>
        <v/>
      </c>
      <c r="G43" s="15" t="str">
        <f>IF(('Overall Inter rater comp'!G43)=0,"",'Overall Inter rater comp'!G43)</f>
        <v/>
      </c>
      <c r="H43" s="15" t="str">
        <f>IF(('Overall Inter rater comp'!H43)=0,"",'Overall Inter rater comp'!H43)</f>
        <v/>
      </c>
      <c r="I43" s="15" t="str">
        <f>IF(('Overall Inter rater comp'!I43)=0,"",'Overall Inter rater comp'!I43)</f>
        <v/>
      </c>
      <c r="J43" s="15" t="str">
        <f>IF(('Overall Inter rater comp'!J43)=0,"",'Overall Inter rater comp'!J43)</f>
        <v/>
      </c>
      <c r="K43" s="15" t="str">
        <f>IF(('Overall Inter rater comp'!K43)=0,"",'Overall Inter rater comp'!K43)</f>
        <v/>
      </c>
      <c r="L43" s="16" t="str">
        <f>IF(ISBLANK('Full Results'!AC43),"",'Full Results'!AC43)</f>
        <v/>
      </c>
      <c r="M43" s="16" t="str">
        <f>IF(ISBLANK('Full Results'!AD43),"",'Full Results'!AD43)</f>
        <v/>
      </c>
      <c r="N43" s="17" t="str">
        <f>IF(ISBLANK('Full Results'!AF43),"",'Full Results'!AF43)</f>
        <v/>
      </c>
      <c r="O43" s="18" t="str">
        <f>IF(ISBLANK('Full Results'!AE43),"",'Full Results'!AE43)</f>
        <v/>
      </c>
      <c r="P43" s="18" t="str">
        <f>IF(ISBLANK('Full Results'!AI43),"",'Full Results'!AI43)</f>
        <v/>
      </c>
      <c r="Q43" s="18" t="str">
        <f>IF(ISBLANK('Full Results'!AL43),"",'Full Results'!AL43)</f>
        <v/>
      </c>
      <c r="R43" s="21" t="str">
        <f>IF(ISBLANK('Full Results'!AN43),"",'Full Results'!AN43)</f>
        <v/>
      </c>
      <c r="S43" s="52"/>
    </row>
    <row r="44" spans="1:19" s="41" customFormat="1" ht="27" customHeight="1">
      <c r="A44" s="20" t="str">
        <f>IF(Appraisers!A45 &lt;&gt;"", Appraisers!A45, "")</f>
        <v/>
      </c>
      <c r="B44" s="20" t="str">
        <f>IF(Appraisers!B45 &lt;&gt;"", Appraisers!B45, "")</f>
        <v/>
      </c>
      <c r="C44" s="15" t="str">
        <f>IF(('Overall Inter rater comp'!C44)=0,"",'Overall Inter rater comp'!C44)</f>
        <v/>
      </c>
      <c r="D44" s="15" t="str">
        <f>IF(('Overall Inter rater comp'!D44)=0,"",'Overall Inter rater comp'!D44)</f>
        <v/>
      </c>
      <c r="E44" s="15" t="str">
        <f>IF(('Overall Inter rater comp'!E44)=0,"",'Overall Inter rater comp'!E44)</f>
        <v/>
      </c>
      <c r="F44" s="15" t="str">
        <f>IF(('Overall Inter rater comp'!F44)=0,"",'Overall Inter rater comp'!F44)</f>
        <v/>
      </c>
      <c r="G44" s="15" t="str">
        <f>IF(('Overall Inter rater comp'!G44)=0,"",'Overall Inter rater comp'!G44)</f>
        <v/>
      </c>
      <c r="H44" s="15" t="str">
        <f>IF(('Overall Inter rater comp'!H44)=0,"",'Overall Inter rater comp'!H44)</f>
        <v/>
      </c>
      <c r="I44" s="15" t="str">
        <f>IF(('Overall Inter rater comp'!I44)=0,"",'Overall Inter rater comp'!I44)</f>
        <v/>
      </c>
      <c r="J44" s="15" t="str">
        <f>IF(('Overall Inter rater comp'!J44)=0,"",'Overall Inter rater comp'!J44)</f>
        <v/>
      </c>
      <c r="K44" s="15" t="str">
        <f>IF(('Overall Inter rater comp'!K44)=0,"",'Overall Inter rater comp'!K44)</f>
        <v/>
      </c>
      <c r="L44" s="16" t="str">
        <f>IF(ISBLANK('Full Results'!AC44),"",'Full Results'!AC44)</f>
        <v/>
      </c>
      <c r="M44" s="16" t="str">
        <f>IF(ISBLANK('Full Results'!AD44),"",'Full Results'!AD44)</f>
        <v/>
      </c>
      <c r="N44" s="17" t="str">
        <f>IF(ISBLANK('Full Results'!AF44),"",'Full Results'!AF44)</f>
        <v/>
      </c>
      <c r="O44" s="18" t="str">
        <f>IF(ISBLANK('Full Results'!AE44),"",'Full Results'!AE44)</f>
        <v/>
      </c>
      <c r="P44" s="18" t="str">
        <f>IF(ISBLANK('Full Results'!AI44),"",'Full Results'!AI44)</f>
        <v/>
      </c>
      <c r="Q44" s="18" t="str">
        <f>IF(ISBLANK('Full Results'!AL44),"",'Full Results'!AL44)</f>
        <v/>
      </c>
      <c r="R44" s="21" t="str">
        <f>IF(ISBLANK('Full Results'!AN44),"",'Full Results'!AN44)</f>
        <v/>
      </c>
      <c r="S44" s="52"/>
    </row>
    <row r="45" spans="1:19" s="41" customFormat="1" ht="27" customHeight="1">
      <c r="A45" s="20" t="str">
        <f>IF(Appraisers!A46 &lt;&gt;"", Appraisers!A46, "")</f>
        <v/>
      </c>
      <c r="B45" s="20" t="str">
        <f>IF(Appraisers!B46 &lt;&gt;"", Appraisers!B46, "")</f>
        <v/>
      </c>
      <c r="C45" s="15" t="str">
        <f>IF(('Overall Inter rater comp'!C45)=0,"",'Overall Inter rater comp'!C45)</f>
        <v/>
      </c>
      <c r="D45" s="15" t="str">
        <f>IF(('Overall Inter rater comp'!D45)=0,"",'Overall Inter rater comp'!D45)</f>
        <v/>
      </c>
      <c r="E45" s="15" t="str">
        <f>IF(('Overall Inter rater comp'!E45)=0,"",'Overall Inter rater comp'!E45)</f>
        <v/>
      </c>
      <c r="F45" s="15" t="str">
        <f>IF(('Overall Inter rater comp'!F45)=0,"",'Overall Inter rater comp'!F45)</f>
        <v/>
      </c>
      <c r="G45" s="15" t="str">
        <f>IF(('Overall Inter rater comp'!G45)=0,"",'Overall Inter rater comp'!G45)</f>
        <v/>
      </c>
      <c r="H45" s="15" t="str">
        <f>IF(('Overall Inter rater comp'!H45)=0,"",'Overall Inter rater comp'!H45)</f>
        <v/>
      </c>
      <c r="I45" s="15" t="str">
        <f>IF(('Overall Inter rater comp'!I45)=0,"",'Overall Inter rater comp'!I45)</f>
        <v/>
      </c>
      <c r="J45" s="15" t="str">
        <f>IF(('Overall Inter rater comp'!J45)=0,"",'Overall Inter rater comp'!J45)</f>
        <v/>
      </c>
      <c r="K45" s="15" t="str">
        <f>IF(('Overall Inter rater comp'!K45)=0,"",'Overall Inter rater comp'!K45)</f>
        <v/>
      </c>
      <c r="L45" s="16" t="str">
        <f>IF(ISBLANK('Full Results'!AC45),"",'Full Results'!AC45)</f>
        <v/>
      </c>
      <c r="M45" s="16" t="str">
        <f>IF(ISBLANK('Full Results'!AD45),"",'Full Results'!AD45)</f>
        <v/>
      </c>
      <c r="N45" s="17" t="str">
        <f>IF(ISBLANK('Full Results'!AF45),"",'Full Results'!AF45)</f>
        <v/>
      </c>
      <c r="O45" s="18" t="str">
        <f>IF(ISBLANK('Full Results'!AE45),"",'Full Results'!AE45)</f>
        <v/>
      </c>
      <c r="P45" s="18" t="str">
        <f>IF(ISBLANK('Full Results'!AI45),"",'Full Results'!AI45)</f>
        <v/>
      </c>
      <c r="Q45" s="18" t="str">
        <f>IF(ISBLANK('Full Results'!AL45),"",'Full Results'!AL45)</f>
        <v/>
      </c>
      <c r="R45" s="21" t="str">
        <f>IF(ISBLANK('Full Results'!AN45),"",'Full Results'!AN45)</f>
        <v/>
      </c>
      <c r="S45" s="52"/>
    </row>
    <row r="46" spans="1:19" s="41" customFormat="1" ht="27" customHeight="1">
      <c r="A46" s="20" t="str">
        <f>IF(Appraisers!A47 &lt;&gt;"", Appraisers!A47, "")</f>
        <v/>
      </c>
      <c r="B46" s="20" t="str">
        <f>IF(Appraisers!B47 &lt;&gt;"", Appraisers!B47, "")</f>
        <v/>
      </c>
      <c r="C46" s="15" t="str">
        <f>IF(('Overall Inter rater comp'!C46)=0,"",'Overall Inter rater comp'!C46)</f>
        <v/>
      </c>
      <c r="D46" s="15" t="str">
        <f>IF(('Overall Inter rater comp'!D46)=0,"",'Overall Inter rater comp'!D46)</f>
        <v/>
      </c>
      <c r="E46" s="15" t="str">
        <f>IF(('Overall Inter rater comp'!E46)=0,"",'Overall Inter rater comp'!E46)</f>
        <v/>
      </c>
      <c r="F46" s="15" t="str">
        <f>IF(('Overall Inter rater comp'!F46)=0,"",'Overall Inter rater comp'!F46)</f>
        <v/>
      </c>
      <c r="G46" s="15" t="str">
        <f>IF(('Overall Inter rater comp'!G46)=0,"",'Overall Inter rater comp'!G46)</f>
        <v/>
      </c>
      <c r="H46" s="15" t="str">
        <f>IF(('Overall Inter rater comp'!H46)=0,"",'Overall Inter rater comp'!H46)</f>
        <v/>
      </c>
      <c r="I46" s="15" t="str">
        <f>IF(('Overall Inter rater comp'!I46)=0,"",'Overall Inter rater comp'!I46)</f>
        <v/>
      </c>
      <c r="J46" s="15" t="str">
        <f>IF(('Overall Inter rater comp'!J46)=0,"",'Overall Inter rater comp'!J46)</f>
        <v/>
      </c>
      <c r="K46" s="15" t="str">
        <f>IF(('Overall Inter rater comp'!K46)=0,"",'Overall Inter rater comp'!K46)</f>
        <v/>
      </c>
      <c r="L46" s="16" t="str">
        <f>IF(ISBLANK('Full Results'!AC46),"",'Full Results'!AC46)</f>
        <v/>
      </c>
      <c r="M46" s="16" t="str">
        <f>IF(ISBLANK('Full Results'!AD46),"",'Full Results'!AD46)</f>
        <v/>
      </c>
      <c r="N46" s="17" t="str">
        <f>IF(ISBLANK('Full Results'!AF46),"",'Full Results'!AF46)</f>
        <v/>
      </c>
      <c r="O46" s="18" t="str">
        <f>IF(ISBLANK('Full Results'!AE46),"",'Full Results'!AE46)</f>
        <v/>
      </c>
      <c r="P46" s="18" t="str">
        <f>IF(ISBLANK('Full Results'!AI46),"",'Full Results'!AI46)</f>
        <v/>
      </c>
      <c r="Q46" s="18" t="str">
        <f>IF(ISBLANK('Full Results'!AL46),"",'Full Results'!AL46)</f>
        <v/>
      </c>
      <c r="R46" s="21" t="str">
        <f>IF(ISBLANK('Full Results'!AN46),"",'Full Results'!AN46)</f>
        <v/>
      </c>
      <c r="S46" s="52"/>
    </row>
    <row r="47" spans="1:19" s="41" customFormat="1" ht="27" customHeight="1">
      <c r="A47" s="20" t="str">
        <f>IF(Appraisers!A48 &lt;&gt;"", Appraisers!A48, "")</f>
        <v/>
      </c>
      <c r="B47" s="20" t="str">
        <f>IF(Appraisers!B48 &lt;&gt;"", Appraisers!B48, "")</f>
        <v/>
      </c>
      <c r="C47" s="15" t="str">
        <f>IF(('Overall Inter rater comp'!C47)=0,"",'Overall Inter rater comp'!C47)</f>
        <v/>
      </c>
      <c r="D47" s="15" t="str">
        <f>IF(('Overall Inter rater comp'!D47)=0,"",'Overall Inter rater comp'!D47)</f>
        <v/>
      </c>
      <c r="E47" s="15" t="str">
        <f>IF(('Overall Inter rater comp'!E47)=0,"",'Overall Inter rater comp'!E47)</f>
        <v/>
      </c>
      <c r="F47" s="15" t="str">
        <f>IF(('Overall Inter rater comp'!F47)=0,"",'Overall Inter rater comp'!F47)</f>
        <v/>
      </c>
      <c r="G47" s="15" t="str">
        <f>IF(('Overall Inter rater comp'!G47)=0,"",'Overall Inter rater comp'!G47)</f>
        <v/>
      </c>
      <c r="H47" s="15" t="str">
        <f>IF(('Overall Inter rater comp'!H47)=0,"",'Overall Inter rater comp'!H47)</f>
        <v/>
      </c>
      <c r="I47" s="15" t="str">
        <f>IF(('Overall Inter rater comp'!I47)=0,"",'Overall Inter rater comp'!I47)</f>
        <v/>
      </c>
      <c r="J47" s="15" t="str">
        <f>IF(('Overall Inter rater comp'!J47)=0,"",'Overall Inter rater comp'!J47)</f>
        <v/>
      </c>
      <c r="K47" s="15" t="str">
        <f>IF(('Overall Inter rater comp'!K47)=0,"",'Overall Inter rater comp'!K47)</f>
        <v/>
      </c>
      <c r="L47" s="16" t="str">
        <f>IF(ISBLANK('Full Results'!AC47),"",'Full Results'!AC47)</f>
        <v/>
      </c>
      <c r="M47" s="16" t="str">
        <f>IF(ISBLANK('Full Results'!AD47),"",'Full Results'!AD47)</f>
        <v/>
      </c>
      <c r="N47" s="17" t="str">
        <f>IF(ISBLANK('Full Results'!AF47),"",'Full Results'!AF47)</f>
        <v/>
      </c>
      <c r="O47" s="18" t="str">
        <f>IF(ISBLANK('Full Results'!AE47),"",'Full Results'!AE47)</f>
        <v/>
      </c>
      <c r="P47" s="18" t="str">
        <f>IF(ISBLANK('Full Results'!AI47),"",'Full Results'!AI47)</f>
        <v/>
      </c>
      <c r="Q47" s="18" t="str">
        <f>IF(ISBLANK('Full Results'!AL47),"",'Full Results'!AL47)</f>
        <v/>
      </c>
      <c r="R47" s="21" t="str">
        <f>IF(ISBLANK('Full Results'!AN47),"",'Full Results'!AN47)</f>
        <v/>
      </c>
      <c r="S47" s="52"/>
    </row>
    <row r="48" spans="1:19" s="41" customFormat="1" ht="27" customHeight="1">
      <c r="A48" s="20" t="str">
        <f>IF(Appraisers!A49 &lt;&gt;"", Appraisers!A49, "")</f>
        <v/>
      </c>
      <c r="B48" s="20" t="str">
        <f>IF(Appraisers!B49 &lt;&gt;"", Appraisers!B49, "")</f>
        <v/>
      </c>
      <c r="C48" s="15" t="str">
        <f>IF(('Overall Inter rater comp'!C48)=0,"",'Overall Inter rater comp'!C48)</f>
        <v/>
      </c>
      <c r="D48" s="15" t="str">
        <f>IF(('Overall Inter rater comp'!D48)=0,"",'Overall Inter rater comp'!D48)</f>
        <v/>
      </c>
      <c r="E48" s="15" t="str">
        <f>IF(('Overall Inter rater comp'!E48)=0,"",'Overall Inter rater comp'!E48)</f>
        <v/>
      </c>
      <c r="F48" s="15" t="str">
        <f>IF(('Overall Inter rater comp'!F48)=0,"",'Overall Inter rater comp'!F48)</f>
        <v/>
      </c>
      <c r="G48" s="15" t="str">
        <f>IF(('Overall Inter rater comp'!G48)=0,"",'Overall Inter rater comp'!G48)</f>
        <v/>
      </c>
      <c r="H48" s="15" t="str">
        <f>IF(('Overall Inter rater comp'!H48)=0,"",'Overall Inter rater comp'!H48)</f>
        <v/>
      </c>
      <c r="I48" s="15" t="str">
        <f>IF(('Overall Inter rater comp'!I48)=0,"",'Overall Inter rater comp'!I48)</f>
        <v/>
      </c>
      <c r="J48" s="15" t="str">
        <f>IF(('Overall Inter rater comp'!J48)=0,"",'Overall Inter rater comp'!J48)</f>
        <v/>
      </c>
      <c r="K48" s="15" t="str">
        <f>IF(('Overall Inter rater comp'!K48)=0,"",'Overall Inter rater comp'!K48)</f>
        <v/>
      </c>
      <c r="L48" s="16" t="str">
        <f>IF(ISBLANK('Full Results'!AC48),"",'Full Results'!AC48)</f>
        <v/>
      </c>
      <c r="M48" s="16" t="str">
        <f>IF(ISBLANK('Full Results'!AD48),"",'Full Results'!AD48)</f>
        <v/>
      </c>
      <c r="N48" s="17" t="str">
        <f>IF(ISBLANK('Full Results'!AF48),"",'Full Results'!AF48)</f>
        <v/>
      </c>
      <c r="O48" s="18" t="str">
        <f>IF(ISBLANK('Full Results'!AE48),"",'Full Results'!AE48)</f>
        <v/>
      </c>
      <c r="P48" s="18" t="str">
        <f>IF(ISBLANK('Full Results'!AI48),"",'Full Results'!AI48)</f>
        <v/>
      </c>
      <c r="Q48" s="18" t="str">
        <f>IF(ISBLANK('Full Results'!AL48),"",'Full Results'!AL48)</f>
        <v/>
      </c>
      <c r="R48" s="21" t="str">
        <f>IF(ISBLANK('Full Results'!AN48),"",'Full Results'!AN48)</f>
        <v/>
      </c>
      <c r="S48" s="52"/>
    </row>
    <row r="49" spans="1:19" s="41" customFormat="1" ht="27" customHeight="1">
      <c r="A49" s="20" t="str">
        <f>IF(Appraisers!A50 &lt;&gt;"", Appraisers!A50, "")</f>
        <v/>
      </c>
      <c r="B49" s="20" t="str">
        <f>IF(Appraisers!B50 &lt;&gt;"", Appraisers!B50, "")</f>
        <v/>
      </c>
      <c r="C49" s="15" t="str">
        <f>IF(('Overall Inter rater comp'!C49)=0,"",'Overall Inter rater comp'!C49)</f>
        <v/>
      </c>
      <c r="D49" s="15" t="str">
        <f>IF(('Overall Inter rater comp'!D49)=0,"",'Overall Inter rater comp'!D49)</f>
        <v/>
      </c>
      <c r="E49" s="15" t="str">
        <f>IF(('Overall Inter rater comp'!E49)=0,"",'Overall Inter rater comp'!E49)</f>
        <v/>
      </c>
      <c r="F49" s="15" t="str">
        <f>IF(('Overall Inter rater comp'!F49)=0,"",'Overall Inter rater comp'!F49)</f>
        <v/>
      </c>
      <c r="G49" s="15" t="str">
        <f>IF(('Overall Inter rater comp'!G49)=0,"",'Overall Inter rater comp'!G49)</f>
        <v/>
      </c>
      <c r="H49" s="15" t="str">
        <f>IF(('Overall Inter rater comp'!H49)=0,"",'Overall Inter rater comp'!H49)</f>
        <v/>
      </c>
      <c r="I49" s="15" t="str">
        <f>IF(('Overall Inter rater comp'!I49)=0,"",'Overall Inter rater comp'!I49)</f>
        <v/>
      </c>
      <c r="J49" s="15" t="str">
        <f>IF(('Overall Inter rater comp'!J49)=0,"",'Overall Inter rater comp'!J49)</f>
        <v/>
      </c>
      <c r="K49" s="15" t="str">
        <f>IF(('Overall Inter rater comp'!K49)=0,"",'Overall Inter rater comp'!K49)</f>
        <v/>
      </c>
      <c r="L49" s="16" t="str">
        <f>IF(ISBLANK('Full Results'!AC49),"",'Full Results'!AC49)</f>
        <v/>
      </c>
      <c r="M49" s="16" t="str">
        <f>IF(ISBLANK('Full Results'!AD49),"",'Full Results'!AD49)</f>
        <v/>
      </c>
      <c r="N49" s="17" t="str">
        <f>IF(ISBLANK('Full Results'!AF49),"",'Full Results'!AF49)</f>
        <v/>
      </c>
      <c r="O49" s="18" t="str">
        <f>IF(ISBLANK('Full Results'!AE49),"",'Full Results'!AE49)</f>
        <v/>
      </c>
      <c r="P49" s="18" t="str">
        <f>IF(ISBLANK('Full Results'!AI49),"",'Full Results'!AI49)</f>
        <v/>
      </c>
      <c r="Q49" s="18" t="str">
        <f>IF(ISBLANK('Full Results'!AL49),"",'Full Results'!AL49)</f>
        <v/>
      </c>
      <c r="R49" s="21" t="str">
        <f>IF(ISBLANK('Full Results'!AN49),"",'Full Results'!AN49)</f>
        <v/>
      </c>
      <c r="S49" s="52"/>
    </row>
    <row r="50" spans="1:19" s="41" customFormat="1" ht="27" customHeight="1">
      <c r="A50" s="20" t="str">
        <f>IF(Appraisers!A51 &lt;&gt;"", Appraisers!A51, "")</f>
        <v/>
      </c>
      <c r="B50" s="20" t="str">
        <f>IF(Appraisers!B51 &lt;&gt;"", Appraisers!B51, "")</f>
        <v/>
      </c>
      <c r="C50" s="15" t="str">
        <f>IF(('Overall Inter rater comp'!C50)=0,"",'Overall Inter rater comp'!C50)</f>
        <v/>
      </c>
      <c r="D50" s="15" t="str">
        <f>IF(('Overall Inter rater comp'!D50)=0,"",'Overall Inter rater comp'!D50)</f>
        <v/>
      </c>
      <c r="E50" s="15" t="str">
        <f>IF(('Overall Inter rater comp'!E50)=0,"",'Overall Inter rater comp'!E50)</f>
        <v/>
      </c>
      <c r="F50" s="15" t="str">
        <f>IF(('Overall Inter rater comp'!F50)=0,"",'Overall Inter rater comp'!F50)</f>
        <v/>
      </c>
      <c r="G50" s="15" t="str">
        <f>IF(('Overall Inter rater comp'!G50)=0,"",'Overall Inter rater comp'!G50)</f>
        <v/>
      </c>
      <c r="H50" s="15" t="str">
        <f>IF(('Overall Inter rater comp'!H50)=0,"",'Overall Inter rater comp'!H50)</f>
        <v/>
      </c>
      <c r="I50" s="15" t="str">
        <f>IF(('Overall Inter rater comp'!I50)=0,"",'Overall Inter rater comp'!I50)</f>
        <v/>
      </c>
      <c r="J50" s="15" t="str">
        <f>IF(('Overall Inter rater comp'!J50)=0,"",'Overall Inter rater comp'!J50)</f>
        <v/>
      </c>
      <c r="K50" s="15" t="str">
        <f>IF(('Overall Inter rater comp'!K50)=0,"",'Overall Inter rater comp'!K50)</f>
        <v/>
      </c>
      <c r="L50" s="16" t="str">
        <f>IF(ISBLANK('Full Results'!AC50),"",'Full Results'!AC50)</f>
        <v/>
      </c>
      <c r="M50" s="16" t="str">
        <f>IF(ISBLANK('Full Results'!AD50),"",'Full Results'!AD50)</f>
        <v/>
      </c>
      <c r="N50" s="17" t="str">
        <f>IF(ISBLANK('Full Results'!AF50),"",'Full Results'!AF50)</f>
        <v/>
      </c>
      <c r="O50" s="18" t="str">
        <f>IF(ISBLANK('Full Results'!AE50),"",'Full Results'!AE50)</f>
        <v/>
      </c>
      <c r="P50" s="18" t="str">
        <f>IF(ISBLANK('Full Results'!AI50),"",'Full Results'!AI50)</f>
        <v/>
      </c>
      <c r="Q50" s="18" t="str">
        <f>IF(ISBLANK('Full Results'!AL50),"",'Full Results'!AL50)</f>
        <v/>
      </c>
      <c r="R50" s="21" t="str">
        <f>IF(ISBLANK('Full Results'!AN50),"",'Full Results'!AN50)</f>
        <v/>
      </c>
      <c r="S50" s="52"/>
    </row>
    <row r="51" spans="1:19" s="41" customFormat="1" ht="27" customHeight="1">
      <c r="A51" s="20" t="str">
        <f>IF(Appraisers!A52 &lt;&gt;"", Appraisers!A52, "")</f>
        <v/>
      </c>
      <c r="B51" s="20" t="str">
        <f>IF(Appraisers!B52 &lt;&gt;"", Appraisers!B52, "")</f>
        <v/>
      </c>
      <c r="C51" s="15" t="str">
        <f>IF(('Overall Inter rater comp'!C51)=0,"",'Overall Inter rater comp'!C51)</f>
        <v/>
      </c>
      <c r="D51" s="15" t="str">
        <f>IF(('Overall Inter rater comp'!D51)=0,"",'Overall Inter rater comp'!D51)</f>
        <v/>
      </c>
      <c r="E51" s="15" t="str">
        <f>IF(('Overall Inter rater comp'!E51)=0,"",'Overall Inter rater comp'!E51)</f>
        <v/>
      </c>
      <c r="F51" s="15" t="str">
        <f>IF(('Overall Inter rater comp'!F51)=0,"",'Overall Inter rater comp'!F51)</f>
        <v/>
      </c>
      <c r="G51" s="15" t="str">
        <f>IF(('Overall Inter rater comp'!G51)=0,"",'Overall Inter rater comp'!G51)</f>
        <v/>
      </c>
      <c r="H51" s="15" t="str">
        <f>IF(('Overall Inter rater comp'!H51)=0,"",'Overall Inter rater comp'!H51)</f>
        <v/>
      </c>
      <c r="I51" s="15" t="str">
        <f>IF(('Overall Inter rater comp'!I51)=0,"",'Overall Inter rater comp'!I51)</f>
        <v/>
      </c>
      <c r="J51" s="15" t="str">
        <f>IF(('Overall Inter rater comp'!J51)=0,"",'Overall Inter rater comp'!J51)</f>
        <v/>
      </c>
      <c r="K51" s="15" t="str">
        <f>IF(('Overall Inter rater comp'!K51)=0,"",'Overall Inter rater comp'!K51)</f>
        <v/>
      </c>
      <c r="L51" s="16" t="str">
        <f>IF(ISBLANK('Full Results'!AC51),"",'Full Results'!AC51)</f>
        <v/>
      </c>
      <c r="M51" s="16" t="str">
        <f>IF(ISBLANK('Full Results'!AD51),"",'Full Results'!AD51)</f>
        <v/>
      </c>
      <c r="N51" s="17" t="str">
        <f>IF(ISBLANK('Full Results'!AF51),"",'Full Results'!AF51)</f>
        <v/>
      </c>
      <c r="O51" s="18" t="str">
        <f>IF(ISBLANK('Full Results'!AE51),"",'Full Results'!AE51)</f>
        <v/>
      </c>
      <c r="P51" s="18" t="str">
        <f>IF(ISBLANK('Full Results'!AI51),"",'Full Results'!AI51)</f>
        <v/>
      </c>
      <c r="Q51" s="18" t="str">
        <f>IF(ISBLANK('Full Results'!AL51),"",'Full Results'!AL51)</f>
        <v/>
      </c>
      <c r="R51" s="21" t="str">
        <f>IF(ISBLANK('Full Results'!AN51),"",'Full Results'!AN51)</f>
        <v/>
      </c>
      <c r="S51" s="52"/>
    </row>
    <row r="52" spans="1:19" s="41" customFormat="1" ht="27" customHeight="1">
      <c r="A52" s="20" t="str">
        <f>IF(Appraisers!A53 &lt;&gt;"", Appraisers!A53, "")</f>
        <v/>
      </c>
      <c r="B52" s="20" t="str">
        <f>IF(Appraisers!B53 &lt;&gt;"", Appraisers!B53, "")</f>
        <v/>
      </c>
      <c r="C52" s="15" t="str">
        <f>IF(('Overall Inter rater comp'!C52)=0,"",'Overall Inter rater comp'!C52)</f>
        <v/>
      </c>
      <c r="D52" s="15" t="str">
        <f>IF(('Overall Inter rater comp'!D52)=0,"",'Overall Inter rater comp'!D52)</f>
        <v/>
      </c>
      <c r="E52" s="15" t="str">
        <f>IF(('Overall Inter rater comp'!E52)=0,"",'Overall Inter rater comp'!E52)</f>
        <v/>
      </c>
      <c r="F52" s="15" t="str">
        <f>IF(('Overall Inter rater comp'!F52)=0,"",'Overall Inter rater comp'!F52)</f>
        <v/>
      </c>
      <c r="G52" s="15" t="str">
        <f>IF(('Overall Inter rater comp'!G52)=0,"",'Overall Inter rater comp'!G52)</f>
        <v/>
      </c>
      <c r="H52" s="15" t="str">
        <f>IF(('Overall Inter rater comp'!H52)=0,"",'Overall Inter rater comp'!H52)</f>
        <v/>
      </c>
      <c r="I52" s="15" t="str">
        <f>IF(('Overall Inter rater comp'!I52)=0,"",'Overall Inter rater comp'!I52)</f>
        <v/>
      </c>
      <c r="J52" s="15" t="str">
        <f>IF(('Overall Inter rater comp'!J52)=0,"",'Overall Inter rater comp'!J52)</f>
        <v/>
      </c>
      <c r="K52" s="15" t="str">
        <f>IF(('Overall Inter rater comp'!K52)=0,"",'Overall Inter rater comp'!K52)</f>
        <v/>
      </c>
      <c r="L52" s="16" t="str">
        <f>IF(ISBLANK('Full Results'!AC52),"",'Full Results'!AC52)</f>
        <v/>
      </c>
      <c r="M52" s="16" t="str">
        <f>IF(ISBLANK('Full Results'!AD52),"",'Full Results'!AD52)</f>
        <v/>
      </c>
      <c r="N52" s="17" t="str">
        <f>IF(ISBLANK('Full Results'!AF52),"",'Full Results'!AF52)</f>
        <v/>
      </c>
      <c r="O52" s="18" t="str">
        <f>IF(ISBLANK('Full Results'!AE52),"",'Full Results'!AE52)</f>
        <v/>
      </c>
      <c r="P52" s="18" t="str">
        <f>IF(ISBLANK('Full Results'!AI52),"",'Full Results'!AI52)</f>
        <v/>
      </c>
      <c r="Q52" s="18" t="str">
        <f>IF(ISBLANK('Full Results'!AL52),"",'Full Results'!AL52)</f>
        <v/>
      </c>
      <c r="R52" s="21" t="str">
        <f>IF(ISBLANK('Full Results'!AN52),"",'Full Results'!AN52)</f>
        <v/>
      </c>
      <c r="S52" s="52"/>
    </row>
    <row r="53" spans="1:19" s="41" customFormat="1" ht="27" customHeight="1">
      <c r="A53" s="20" t="str">
        <f>IF(Appraisers!A54 &lt;&gt;"", Appraisers!A54, "")</f>
        <v/>
      </c>
      <c r="B53" s="20" t="str">
        <f>IF(Appraisers!B54 &lt;&gt;"", Appraisers!B54, "")</f>
        <v/>
      </c>
      <c r="C53" s="15" t="str">
        <f>IF(('Overall Inter rater comp'!C53)=0,"",'Overall Inter rater comp'!C53)</f>
        <v/>
      </c>
      <c r="D53" s="15" t="str">
        <f>IF(('Overall Inter rater comp'!D53)=0,"",'Overall Inter rater comp'!D53)</f>
        <v/>
      </c>
      <c r="E53" s="15" t="str">
        <f>IF(('Overall Inter rater comp'!E53)=0,"",'Overall Inter rater comp'!E53)</f>
        <v/>
      </c>
      <c r="F53" s="15" t="str">
        <f>IF(('Overall Inter rater comp'!F53)=0,"",'Overall Inter rater comp'!F53)</f>
        <v/>
      </c>
      <c r="G53" s="15" t="str">
        <f>IF(('Overall Inter rater comp'!G53)=0,"",'Overall Inter rater comp'!G53)</f>
        <v/>
      </c>
      <c r="H53" s="15" t="str">
        <f>IF(('Overall Inter rater comp'!H53)=0,"",'Overall Inter rater comp'!H53)</f>
        <v/>
      </c>
      <c r="I53" s="15" t="str">
        <f>IF(('Overall Inter rater comp'!I53)=0,"",'Overall Inter rater comp'!I53)</f>
        <v/>
      </c>
      <c r="J53" s="15" t="str">
        <f>IF(('Overall Inter rater comp'!J53)=0,"",'Overall Inter rater comp'!J53)</f>
        <v/>
      </c>
      <c r="K53" s="15" t="str">
        <f>IF(('Overall Inter rater comp'!K53)=0,"",'Overall Inter rater comp'!K53)</f>
        <v/>
      </c>
      <c r="L53" s="16" t="str">
        <f>IF(ISBLANK('Full Results'!AC53),"",'Full Results'!AC53)</f>
        <v/>
      </c>
      <c r="M53" s="16" t="str">
        <f>IF(ISBLANK('Full Results'!AD53),"",'Full Results'!AD53)</f>
        <v/>
      </c>
      <c r="N53" s="17" t="str">
        <f>IF(ISBLANK('Full Results'!AF53),"",'Full Results'!AF53)</f>
        <v/>
      </c>
      <c r="O53" s="18" t="str">
        <f>IF(ISBLANK('Full Results'!AE53),"",'Full Results'!AE53)</f>
        <v/>
      </c>
      <c r="P53" s="18" t="str">
        <f>IF(ISBLANK('Full Results'!AI53),"",'Full Results'!AI53)</f>
        <v/>
      </c>
      <c r="Q53" s="18" t="str">
        <f>IF(ISBLANK('Full Results'!AL53),"",'Full Results'!AL53)</f>
        <v/>
      </c>
      <c r="R53" s="21" t="str">
        <f>IF(ISBLANK('Full Results'!AN53),"",'Full Results'!AN53)</f>
        <v/>
      </c>
      <c r="S53" s="52"/>
    </row>
    <row r="54" spans="1:19" s="41" customFormat="1" ht="27" customHeight="1">
      <c r="A54" s="20" t="str">
        <f>IF(Appraisers!A55 &lt;&gt;"", Appraisers!A55, "")</f>
        <v/>
      </c>
      <c r="B54" s="20" t="str">
        <f>IF(Appraisers!B55 &lt;&gt;"", Appraisers!B55, "")</f>
        <v/>
      </c>
      <c r="C54" s="15" t="str">
        <f>IF(('Overall Inter rater comp'!C54)=0,"",'Overall Inter rater comp'!C54)</f>
        <v/>
      </c>
      <c r="D54" s="15" t="str">
        <f>IF(('Overall Inter rater comp'!D54)=0,"",'Overall Inter rater comp'!D54)</f>
        <v/>
      </c>
      <c r="E54" s="15" t="str">
        <f>IF(('Overall Inter rater comp'!E54)=0,"",'Overall Inter rater comp'!E54)</f>
        <v/>
      </c>
      <c r="F54" s="15" t="str">
        <f>IF(('Overall Inter rater comp'!F54)=0,"",'Overall Inter rater comp'!F54)</f>
        <v/>
      </c>
      <c r="G54" s="15" t="str">
        <f>IF(('Overall Inter rater comp'!G54)=0,"",'Overall Inter rater comp'!G54)</f>
        <v/>
      </c>
      <c r="H54" s="15" t="str">
        <f>IF(('Overall Inter rater comp'!H54)=0,"",'Overall Inter rater comp'!H54)</f>
        <v/>
      </c>
      <c r="I54" s="15" t="str">
        <f>IF(('Overall Inter rater comp'!I54)=0,"",'Overall Inter rater comp'!I54)</f>
        <v/>
      </c>
      <c r="J54" s="15" t="str">
        <f>IF(('Overall Inter rater comp'!J54)=0,"",'Overall Inter rater comp'!J54)</f>
        <v/>
      </c>
      <c r="K54" s="15" t="str">
        <f>IF(('Overall Inter rater comp'!K54)=0,"",'Overall Inter rater comp'!K54)</f>
        <v/>
      </c>
      <c r="L54" s="16" t="str">
        <f>IF(ISBLANK('Full Results'!AC54),"",'Full Results'!AC54)</f>
        <v/>
      </c>
      <c r="M54" s="16" t="str">
        <f>IF(ISBLANK('Full Results'!AD54),"",'Full Results'!AD54)</f>
        <v/>
      </c>
      <c r="N54" s="17" t="str">
        <f>IF(ISBLANK('Full Results'!AF54),"",'Full Results'!AF54)</f>
        <v/>
      </c>
      <c r="O54" s="18" t="str">
        <f>IF(ISBLANK('Full Results'!AE54),"",'Full Results'!AE54)</f>
        <v/>
      </c>
      <c r="P54" s="18" t="str">
        <f>IF(ISBLANK('Full Results'!AI54),"",'Full Results'!AI54)</f>
        <v/>
      </c>
      <c r="Q54" s="18" t="str">
        <f>IF(ISBLANK('Full Results'!AL54),"",'Full Results'!AL54)</f>
        <v/>
      </c>
      <c r="R54" s="21" t="str">
        <f>IF(ISBLANK('Full Results'!AN54),"",'Full Results'!AN54)</f>
        <v/>
      </c>
      <c r="S54" s="52"/>
    </row>
  </sheetData>
  <sheetProtection algorithmName="SHA-512" hashValue="jmAzLa+wVbpMsEl/C9S/EGlMp0SSwJsFyXbPyB21o5W0hPI9ZM/HhaJDchaFQjJuWFxQ5bF0NEOd9Yhwj7sTPQ==" saltValue="T5/5sfYUGaaNgJsgvlNxfg==" spinCount="100000" sheet="1" formatCells="0" formatColumns="0" formatRows="0"/>
  <mergeCells count="1">
    <mergeCell ref="O1:Q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tint="-0.249977111117893"/>
  </sheetPr>
  <dimension ref="A1:AR54"/>
  <sheetViews>
    <sheetView zoomScale="48" zoomScaleNormal="48" workbookViewId="0">
      <selection activeCell="U24" sqref="U24"/>
    </sheetView>
  </sheetViews>
  <sheetFormatPr defaultColWidth="8.85546875" defaultRowHeight="12"/>
  <cols>
    <col min="1" max="1" width="8.85546875" style="40"/>
    <col min="2" max="2" width="37.85546875" style="40" customWidth="1"/>
    <col min="3" max="30" width="8.85546875" style="41"/>
    <col min="31" max="31" width="9.85546875" style="42" bestFit="1" customWidth="1"/>
    <col min="32" max="32" width="11.85546875" style="40" customWidth="1"/>
    <col min="33" max="38" width="17.5703125" style="40" customWidth="1"/>
    <col min="39" max="40" width="19.85546875" style="40" customWidth="1"/>
    <col min="41" max="16384" width="8.85546875" style="40"/>
  </cols>
  <sheetData>
    <row r="1" spans="1:44" ht="18.600000000000001">
      <c r="A1" s="26" t="s">
        <v>1</v>
      </c>
      <c r="AM1" s="26"/>
      <c r="AN1" s="26"/>
    </row>
    <row r="2" spans="1:44">
      <c r="AF2" s="43"/>
      <c r="AG2" s="43"/>
      <c r="AH2" s="43"/>
      <c r="AI2" s="43"/>
      <c r="AJ2" s="43"/>
      <c r="AK2" s="43"/>
      <c r="AL2" s="43"/>
      <c r="AM2" s="43"/>
      <c r="AN2" s="43"/>
      <c r="AO2" s="43"/>
      <c r="AP2" s="43"/>
    </row>
    <row r="3" spans="1:44" s="39" customFormat="1" ht="60.6" customHeight="1">
      <c r="A3" s="22" t="s">
        <v>2</v>
      </c>
      <c r="B3" s="44" t="s">
        <v>49</v>
      </c>
      <c r="C3" s="25" t="str">
        <f>Appraisers!C3</f>
        <v>Member 1</v>
      </c>
      <c r="D3" s="25" t="str">
        <f>Appraisers!E3</f>
        <v>Member 2</v>
      </c>
      <c r="E3" s="25" t="str">
        <f>Appraisers!G3</f>
        <v>Member 3</v>
      </c>
      <c r="F3" s="25" t="str">
        <f>Appraisers!I3</f>
        <v>Member 4</v>
      </c>
      <c r="G3" s="25" t="str">
        <f>Appraisers!K3</f>
        <v>Member 5</v>
      </c>
      <c r="H3" s="25" t="str">
        <f>Appraisers!M3</f>
        <v>Member 6</v>
      </c>
      <c r="I3" s="25" t="str">
        <f>Appraisers!O3</f>
        <v>Member 7</v>
      </c>
      <c r="J3" s="25" t="str">
        <f>Appraisers!Q3</f>
        <v>Member 8</v>
      </c>
      <c r="K3" s="25" t="str">
        <f>Appraisers!S3</f>
        <v>Member 9</v>
      </c>
      <c r="L3" s="25" t="str">
        <f>Appraisers!U3</f>
        <v>Member 10</v>
      </c>
      <c r="M3" s="25" t="str">
        <f>Appraisers!W3</f>
        <v>Member 11</v>
      </c>
      <c r="N3" s="25" t="str">
        <f>Appraisers!Y3</f>
        <v>Member 12</v>
      </c>
      <c r="O3" s="25" t="str">
        <f>Appraisers!AA3</f>
        <v>Member 13</v>
      </c>
      <c r="P3" s="25" t="str">
        <f>Appraisers!AC3</f>
        <v>Member 14</v>
      </c>
      <c r="Q3" s="25" t="str">
        <f>Appraisers!AE3</f>
        <v>Member 15</v>
      </c>
      <c r="R3" s="25" t="str">
        <f>Appraisers!AG3</f>
        <v>Member 16</v>
      </c>
      <c r="S3" s="25" t="str">
        <f>Appraisers!AI3</f>
        <v>Member 17</v>
      </c>
      <c r="T3" s="25" t="str">
        <f>Appraisers!AK3</f>
        <v>Member 18</v>
      </c>
      <c r="U3" s="25" t="str">
        <f>Appraisers!AM3</f>
        <v>Member 19</v>
      </c>
      <c r="V3" s="25" t="str">
        <f>Appraisers!AO3</f>
        <v>Member 20</v>
      </c>
      <c r="W3" s="25" t="str">
        <f>Appraisers!AQ3</f>
        <v>Member 21</v>
      </c>
      <c r="X3" s="25" t="str">
        <f>Appraisers!AS3</f>
        <v>Member 22</v>
      </c>
      <c r="Y3" s="25" t="str">
        <f>Appraisers!AU3</f>
        <v>Member 23</v>
      </c>
      <c r="Z3" s="25" t="str">
        <f>Appraisers!AW3</f>
        <v>Member 24</v>
      </c>
      <c r="AA3" s="25" t="str">
        <f>Appraisers!AY3</f>
        <v>Member 25</v>
      </c>
      <c r="AB3" s="24" t="s">
        <v>50</v>
      </c>
      <c r="AC3" s="24" t="s">
        <v>42</v>
      </c>
      <c r="AD3" s="24" t="s">
        <v>43</v>
      </c>
      <c r="AE3" s="25" t="s">
        <v>45</v>
      </c>
      <c r="AF3" s="24" t="s">
        <v>44</v>
      </c>
      <c r="AG3" s="24" t="s">
        <v>51</v>
      </c>
      <c r="AH3" s="24" t="s">
        <v>52</v>
      </c>
      <c r="AI3" s="24" t="s">
        <v>53</v>
      </c>
      <c r="AJ3" s="24" t="s">
        <v>54</v>
      </c>
      <c r="AK3" s="24" t="s">
        <v>55</v>
      </c>
      <c r="AL3" s="24" t="s">
        <v>56</v>
      </c>
      <c r="AM3" s="24" t="s">
        <v>57</v>
      </c>
      <c r="AN3" s="24" t="s">
        <v>48</v>
      </c>
    </row>
    <row r="4" spans="1:44" s="41" customFormat="1" ht="23.45" customHeight="1">
      <c r="A4" s="14" t="str">
        <f>IF(Appraisers!A5 &lt;&gt;"", Appraisers!A5, "")</f>
        <v/>
      </c>
      <c r="B4" s="20" t="str">
        <f>IF(Appraisers!B5 &lt;&gt;"", Appraisers!B5, "")</f>
        <v/>
      </c>
      <c r="C4" s="45" t="str">
        <f>IF(ISNUMBER(Appraisers!C5),Appraisers!C5,"")</f>
        <v/>
      </c>
      <c r="D4" s="45" t="str">
        <f>IF(ISNUMBER(Appraisers!E5),Appraisers!E5,"")</f>
        <v/>
      </c>
      <c r="E4" s="45" t="str">
        <f>IF(ISNUMBER(Appraisers!G5),Appraisers!G5,"")</f>
        <v/>
      </c>
      <c r="F4" s="45" t="str">
        <f>IF(ISNUMBER(Appraisers!I5),Appraisers!I5,"")</f>
        <v/>
      </c>
      <c r="G4" s="45" t="str">
        <f>IF(ISNUMBER(Appraisers!K5),Appraisers!K5,"")</f>
        <v/>
      </c>
      <c r="H4" s="45" t="str">
        <f>IF(ISNUMBER(Appraisers!M5),Appraisers!M5,"")</f>
        <v/>
      </c>
      <c r="I4" s="45" t="str">
        <f>IF(ISNUMBER(Appraisers!O5),Appraisers!O5,"")</f>
        <v/>
      </c>
      <c r="J4" s="45" t="str">
        <f>IF(ISNUMBER(Appraisers!Q5),Appraisers!Q5,"")</f>
        <v/>
      </c>
      <c r="K4" s="45" t="str">
        <f>IF(ISNUMBER(Appraisers!S5),Appraisers!S5,"")</f>
        <v/>
      </c>
      <c r="L4" s="45" t="str">
        <f>IF(ISNUMBER(Appraisers!U5),Appraisers!U5,"")</f>
        <v/>
      </c>
      <c r="M4" s="45" t="str">
        <f>IF(ISNUMBER(Appraisers!W5),Appraisers!W5,"")</f>
        <v/>
      </c>
      <c r="N4" s="45" t="str">
        <f>IF(ISNUMBER(Appraisers!Y5),Appraisers!Y5,"")</f>
        <v/>
      </c>
      <c r="O4" s="45" t="str">
        <f>IF(ISNUMBER(Appraisers!AA5),Appraisers!AA5,"")</f>
        <v/>
      </c>
      <c r="P4" s="45" t="str">
        <f>IF(ISNUMBER(Appraisers!AC5),Appraisers!AC5,"")</f>
        <v/>
      </c>
      <c r="Q4" s="45" t="str">
        <f>IF(ISNUMBER(Appraisers!AE5),Appraisers!AE5,"")</f>
        <v/>
      </c>
      <c r="R4" s="45" t="str">
        <f>IF(ISNUMBER(Appraisers!AG5),Appraisers!AG5,"")</f>
        <v/>
      </c>
      <c r="S4" s="45" t="str">
        <f>IF(ISNUMBER(Appraisers!AI5),Appraisers!AI5,"")</f>
        <v/>
      </c>
      <c r="T4" s="45" t="str">
        <f>IF(ISNUMBER(Appraisers!AK5),Appraisers!AK5,"")</f>
        <v/>
      </c>
      <c r="U4" s="45" t="str">
        <f>IF(ISNUMBER(Appraisers!AM5),Appraisers!AM5,"")</f>
        <v/>
      </c>
      <c r="V4" s="45" t="str">
        <f>IF(ISNUMBER(Appraisers!AO5),Appraisers!AO5,"")</f>
        <v/>
      </c>
      <c r="W4" s="45" t="str">
        <f>IF(ISNUMBER(Appraisers!AQ5),Appraisers!AQ5,"")</f>
        <v/>
      </c>
      <c r="X4" s="45" t="str">
        <f>IF(ISNUMBER(Appraisers!AS5),Appraisers!AS5,"")</f>
        <v/>
      </c>
      <c r="Y4" s="45" t="str">
        <f>IF(ISNUMBER(Appraisers!AU5),Appraisers!AU5,"")</f>
        <v/>
      </c>
      <c r="Z4" s="45" t="str">
        <f>IF(ISNUMBER(Appraisers!AW5),Appraisers!AW5,"")</f>
        <v/>
      </c>
      <c r="AA4" s="45" t="str">
        <f>IF(ISNUMBER(Appraisers!AY5),Appraisers!AY5,"")</f>
        <v/>
      </c>
      <c r="AB4" s="45" t="str">
        <f>IF((SUM(C4:AA4)&gt;0),SUM(C4:AA4),"")</f>
        <v/>
      </c>
      <c r="AC4" s="45" t="str">
        <f>IF((MIN(C4:AA4)&gt;0),MIN(C4:AA4),"")</f>
        <v/>
      </c>
      <c r="AD4" s="45" t="str">
        <f>IF((MAX(C4:AA4)&gt;0),MAX(C4:AA4),"")</f>
        <v/>
      </c>
      <c r="AE4" s="45" t="str">
        <f>IF(ISERROR(MEDIAN(C4:AA4)),"",MEDIAN(C4:AA4))</f>
        <v/>
      </c>
      <c r="AF4" s="46" t="str">
        <f>IF(ISERROR(STDEV(C4:AA4)/AVERAGE(C4:AA4)),"",STDEV(C4:AA4)/AVERAGE(C4:AA4) )</f>
        <v/>
      </c>
      <c r="AG4" s="45" t="str">
        <f>IF(ISERROR(PERCENTILE(C4:AA4,0.3)),"",PERCENTILE(C4:AA4,0.3))</f>
        <v/>
      </c>
      <c r="AH4" s="45" t="str">
        <f>IF(ISERROR(PERCENTILE(C4:AA4,0.7)),"",PERCENTILE(C4:AA4,0.7))</f>
        <v/>
      </c>
      <c r="AI4" s="45" t="str">
        <f>IF(ISERROR(AH4-AG4),"",(AH4-AG4))</f>
        <v/>
      </c>
      <c r="AJ4" s="47" t="str">
        <f>IF(ISERROR((AG4+AH4)/2),"",((AG4+AH4)/2))</f>
        <v/>
      </c>
      <c r="AK4" s="47" t="str">
        <f>IF(ISERR(5-AJ4),"",ABS(5-AJ4))</f>
        <v/>
      </c>
      <c r="AL4" s="47" t="str">
        <f>IF(ISERROR((2.5+(AK4*1.5))),"",(2.35+(AK4*1.5)))</f>
        <v/>
      </c>
      <c r="AM4" s="48" t="str">
        <f>IFERROR((AL4-AI4),"")</f>
        <v/>
      </c>
      <c r="AN4" s="48" t="str">
        <f>IF(AM4&lt;&gt;"",IF(AM4&lt;0,"Flagged","No Disagreement"),"")</f>
        <v/>
      </c>
    </row>
    <row r="5" spans="1:44" s="41" customFormat="1" ht="23.45" customHeight="1">
      <c r="A5" s="14" t="str">
        <f>IF(Appraisers!A6 &lt;&gt;"", Appraisers!A6, "")</f>
        <v/>
      </c>
      <c r="B5" s="20" t="str">
        <f>IF(Appraisers!B6 &lt;&gt;"", Appraisers!B6, "")</f>
        <v/>
      </c>
      <c r="C5" s="45" t="str">
        <f>IF(ISNUMBER(Appraisers!C6),Appraisers!C6,"")</f>
        <v/>
      </c>
      <c r="D5" s="45" t="str">
        <f>IF(ISNUMBER(Appraisers!E6),Appraisers!E6,"")</f>
        <v/>
      </c>
      <c r="E5" s="45" t="str">
        <f>IF(ISNUMBER(Appraisers!G6),Appraisers!G6,"")</f>
        <v/>
      </c>
      <c r="F5" s="45" t="str">
        <f>IF(ISNUMBER(Appraisers!I6),Appraisers!I6,"")</f>
        <v/>
      </c>
      <c r="G5" s="45" t="str">
        <f>IF(ISNUMBER(Appraisers!K6),Appraisers!K6,"")</f>
        <v/>
      </c>
      <c r="H5" s="45" t="str">
        <f>IF(ISNUMBER(Appraisers!M6),Appraisers!M6,"")</f>
        <v/>
      </c>
      <c r="I5" s="45" t="str">
        <f>IF(ISNUMBER(Appraisers!O6),Appraisers!O6,"")</f>
        <v/>
      </c>
      <c r="J5" s="45" t="str">
        <f>IF(ISNUMBER(Appraisers!Q6),Appraisers!Q6,"")</f>
        <v/>
      </c>
      <c r="K5" s="45" t="str">
        <f>IF(ISNUMBER(Appraisers!S6),Appraisers!S6,"")</f>
        <v/>
      </c>
      <c r="L5" s="45" t="str">
        <f>IF(ISNUMBER(Appraisers!U6),Appraisers!U6,"")</f>
        <v/>
      </c>
      <c r="M5" s="45" t="str">
        <f>IF(ISNUMBER(Appraisers!W6),Appraisers!W6,"")</f>
        <v/>
      </c>
      <c r="N5" s="45" t="str">
        <f>IF(ISNUMBER(Appraisers!Y6),Appraisers!Y6,"")</f>
        <v/>
      </c>
      <c r="O5" s="45" t="str">
        <f>IF(ISNUMBER(Appraisers!AA6),Appraisers!AA6,"")</f>
        <v/>
      </c>
      <c r="P5" s="45" t="str">
        <f>IF(ISNUMBER(Appraisers!AC6),Appraisers!AC6,"")</f>
        <v/>
      </c>
      <c r="Q5" s="45" t="str">
        <f>IF(ISNUMBER(Appraisers!AE6),Appraisers!AE6,"")</f>
        <v/>
      </c>
      <c r="R5" s="45" t="str">
        <f>IF(ISNUMBER(Appraisers!AG6),Appraisers!AG6,"")</f>
        <v/>
      </c>
      <c r="S5" s="45" t="str">
        <f>IF(ISNUMBER(Appraisers!AI6),Appraisers!AI6,"")</f>
        <v/>
      </c>
      <c r="T5" s="45" t="str">
        <f>IF(ISNUMBER(Appraisers!AK6),Appraisers!AK6,"")</f>
        <v/>
      </c>
      <c r="U5" s="45" t="str">
        <f>IF(ISNUMBER(Appraisers!AM6),Appraisers!AM6,"")</f>
        <v/>
      </c>
      <c r="V5" s="45" t="str">
        <f>IF(ISNUMBER(Appraisers!AO6),Appraisers!AO6,"")</f>
        <v/>
      </c>
      <c r="W5" s="45" t="str">
        <f>IF(ISNUMBER(Appraisers!AQ6),Appraisers!AQ6,"")</f>
        <v/>
      </c>
      <c r="X5" s="45" t="str">
        <f>IF(ISNUMBER(Appraisers!AS6),Appraisers!AS6,"")</f>
        <v/>
      </c>
      <c r="Y5" s="45" t="str">
        <f>IF(ISNUMBER(Appraisers!AU6),Appraisers!AU6,"")</f>
        <v/>
      </c>
      <c r="Z5" s="45" t="str">
        <f>IF(ISNUMBER(Appraisers!AW6),Appraisers!AW6,"")</f>
        <v/>
      </c>
      <c r="AA5" s="45" t="str">
        <f>IF(ISNUMBER(Appraisers!AY6),Appraisers!AY6,"")</f>
        <v/>
      </c>
      <c r="AB5" s="45" t="str">
        <f t="shared" ref="AB5:AB28" si="0">IF((SUM(C5:AA5)&gt;0),SUM(C5:AA5),"")</f>
        <v/>
      </c>
      <c r="AC5" s="45" t="str">
        <f t="shared" ref="AC5:AC28" si="1">IF((MIN(C5:AA5)&gt;0),MIN(C5:AA5),"")</f>
        <v/>
      </c>
      <c r="AD5" s="45" t="str">
        <f t="shared" ref="AD5:AD28" si="2">IF((MAX(C5:AA5)&gt;0),MAX(C5:AA5),"")</f>
        <v/>
      </c>
      <c r="AE5" s="45" t="str">
        <f t="shared" ref="AE5:AE28" si="3">IF(ISERROR(MEDIAN(C5:AA5)),"",MEDIAN(C5:AA5))</f>
        <v/>
      </c>
      <c r="AF5" s="46" t="str">
        <f t="shared" ref="AF5:AF28" si="4">IF(ISERROR(STDEV(C5:AA5)/AVERAGE(C5:AA5)),"",STDEV(C5:AA5)/AVERAGE(C5:AA5) )</f>
        <v/>
      </c>
      <c r="AG5" s="45" t="str">
        <f t="shared" ref="AG5:AG28" si="5">IF(ISERROR(PERCENTILE(C5:AA5,0.3)),"",PERCENTILE(C5:AA5,0.3))</f>
        <v/>
      </c>
      <c r="AH5" s="45" t="str">
        <f t="shared" ref="AH5:AH28" si="6">IF(ISERROR(PERCENTILE(C5:AA5,0.7)),"",PERCENTILE(C5:AA5,0.7))</f>
        <v/>
      </c>
      <c r="AI5" s="45" t="str">
        <f t="shared" ref="AI5:AI28" si="7">IF(ISERROR(AH5-AG5),"",(AH5-AG5))</f>
        <v/>
      </c>
      <c r="AJ5" s="47" t="str">
        <f t="shared" ref="AJ5:AJ28" si="8">IF(ISERROR((AG5+AH5)/2),"",((AG5+AH5)/2))</f>
        <v/>
      </c>
      <c r="AK5" s="47" t="str">
        <f t="shared" ref="AK5:AK28" si="9">IF(ISERR(5-AJ5),"",ABS(5-AJ5))</f>
        <v/>
      </c>
      <c r="AL5" s="47" t="str">
        <f t="shared" ref="AL5:AL28" si="10">IF(ISERROR((2.5+(AK5*1.5))),"",(2.35+(AK5*1.5)))</f>
        <v/>
      </c>
      <c r="AM5" s="48" t="str">
        <f t="shared" ref="AM5:AM28" si="11">IFERROR((AL5-AI5),"")</f>
        <v/>
      </c>
      <c r="AN5" s="48" t="str">
        <f t="shared" ref="AN5:AN54" si="12">IF(AM5&lt;&gt;"",IF(AM5&lt;0,"Flagged","No Disagreement"),"")</f>
        <v/>
      </c>
    </row>
    <row r="6" spans="1:44" s="41" customFormat="1" ht="23.45" customHeight="1">
      <c r="A6" s="14" t="str">
        <f>IF(Appraisers!A7 &lt;&gt;"", Appraisers!A7, "")</f>
        <v/>
      </c>
      <c r="B6" s="20" t="str">
        <f>IF(Appraisers!B7 &lt;&gt;"", Appraisers!B7, "")</f>
        <v/>
      </c>
      <c r="C6" s="45" t="str">
        <f>IF(ISNUMBER(Appraisers!C7),Appraisers!C7,"")</f>
        <v/>
      </c>
      <c r="D6" s="45" t="str">
        <f>IF(ISNUMBER(Appraisers!E7),Appraisers!E7,"")</f>
        <v/>
      </c>
      <c r="E6" s="45" t="str">
        <f>IF(ISNUMBER(Appraisers!G7),Appraisers!G7,"")</f>
        <v/>
      </c>
      <c r="F6" s="45" t="str">
        <f>IF(ISNUMBER(Appraisers!I7),Appraisers!I7,"")</f>
        <v/>
      </c>
      <c r="G6" s="45" t="str">
        <f>IF(ISNUMBER(Appraisers!K7),Appraisers!K7,"")</f>
        <v/>
      </c>
      <c r="H6" s="45" t="str">
        <f>IF(ISNUMBER(Appraisers!M7),Appraisers!M7,"")</f>
        <v/>
      </c>
      <c r="I6" s="45" t="str">
        <f>IF(ISNUMBER(Appraisers!O7),Appraisers!O7,"")</f>
        <v/>
      </c>
      <c r="J6" s="45" t="str">
        <f>IF(ISNUMBER(Appraisers!Q7),Appraisers!Q7,"")</f>
        <v/>
      </c>
      <c r="K6" s="45" t="str">
        <f>IF(ISNUMBER(Appraisers!S7),Appraisers!S7,"")</f>
        <v/>
      </c>
      <c r="L6" s="45" t="str">
        <f>IF(ISNUMBER(Appraisers!U7),Appraisers!U7,"")</f>
        <v/>
      </c>
      <c r="M6" s="45" t="str">
        <f>IF(ISNUMBER(Appraisers!W7),Appraisers!W7,"")</f>
        <v/>
      </c>
      <c r="N6" s="45" t="str">
        <f>IF(ISNUMBER(Appraisers!Y7),Appraisers!Y7,"")</f>
        <v/>
      </c>
      <c r="O6" s="45" t="str">
        <f>IF(ISNUMBER(Appraisers!AA7),Appraisers!AA7,"")</f>
        <v/>
      </c>
      <c r="P6" s="45" t="str">
        <f>IF(ISNUMBER(Appraisers!AC7),Appraisers!AC7,"")</f>
        <v/>
      </c>
      <c r="Q6" s="45" t="str">
        <f>IF(ISNUMBER(Appraisers!AE7),Appraisers!AE7,"")</f>
        <v/>
      </c>
      <c r="R6" s="45" t="str">
        <f>IF(ISNUMBER(Appraisers!AG7),Appraisers!AG7,"")</f>
        <v/>
      </c>
      <c r="S6" s="45" t="str">
        <f>IF(ISNUMBER(Appraisers!AI7),Appraisers!AI7,"")</f>
        <v/>
      </c>
      <c r="T6" s="45" t="str">
        <f>IF(ISNUMBER(Appraisers!AK7),Appraisers!AK7,"")</f>
        <v/>
      </c>
      <c r="U6" s="45" t="str">
        <f>IF(ISNUMBER(Appraisers!AM7),Appraisers!AM7,"")</f>
        <v/>
      </c>
      <c r="V6" s="45" t="str">
        <f>IF(ISNUMBER(Appraisers!AO7),Appraisers!AO7,"")</f>
        <v/>
      </c>
      <c r="W6" s="45" t="str">
        <f>IF(ISNUMBER(Appraisers!AQ7),Appraisers!AQ7,"")</f>
        <v/>
      </c>
      <c r="X6" s="45" t="str">
        <f>IF(ISNUMBER(Appraisers!AS7),Appraisers!AS7,"")</f>
        <v/>
      </c>
      <c r="Y6" s="45" t="str">
        <f>IF(ISNUMBER(Appraisers!AU7),Appraisers!AU7,"")</f>
        <v/>
      </c>
      <c r="Z6" s="45" t="str">
        <f>IF(ISNUMBER(Appraisers!AW7),Appraisers!AW7,"")</f>
        <v/>
      </c>
      <c r="AA6" s="45" t="str">
        <f>IF(ISNUMBER(Appraisers!AY7),Appraisers!AY7,"")</f>
        <v/>
      </c>
      <c r="AB6" s="45" t="str">
        <f t="shared" si="0"/>
        <v/>
      </c>
      <c r="AC6" s="45" t="str">
        <f t="shared" si="1"/>
        <v/>
      </c>
      <c r="AD6" s="45" t="str">
        <f t="shared" si="2"/>
        <v/>
      </c>
      <c r="AE6" s="45" t="str">
        <f t="shared" si="3"/>
        <v/>
      </c>
      <c r="AF6" s="46" t="str">
        <f t="shared" si="4"/>
        <v/>
      </c>
      <c r="AG6" s="45" t="str">
        <f t="shared" si="5"/>
        <v/>
      </c>
      <c r="AH6" s="45" t="str">
        <f t="shared" si="6"/>
        <v/>
      </c>
      <c r="AI6" s="45" t="str">
        <f t="shared" si="7"/>
        <v/>
      </c>
      <c r="AJ6" s="47" t="str">
        <f t="shared" si="8"/>
        <v/>
      </c>
      <c r="AK6" s="47" t="str">
        <f t="shared" si="9"/>
        <v/>
      </c>
      <c r="AL6" s="47" t="str">
        <f t="shared" si="10"/>
        <v/>
      </c>
      <c r="AM6" s="48" t="str">
        <f t="shared" si="11"/>
        <v/>
      </c>
      <c r="AN6" s="48" t="str">
        <f t="shared" si="12"/>
        <v/>
      </c>
      <c r="AO6" s="49"/>
      <c r="AR6" s="42"/>
    </row>
    <row r="7" spans="1:44" s="41" customFormat="1" ht="23.45" customHeight="1">
      <c r="A7" s="14" t="str">
        <f>IF(Appraisers!A8 &lt;&gt;"", Appraisers!A8, "")</f>
        <v/>
      </c>
      <c r="B7" s="20" t="str">
        <f>IF(Appraisers!B8 &lt;&gt;"", Appraisers!B8, "")</f>
        <v/>
      </c>
      <c r="C7" s="45" t="str">
        <f>IF(ISNUMBER(Appraisers!C8),Appraisers!C8,"")</f>
        <v/>
      </c>
      <c r="D7" s="45" t="str">
        <f>IF(ISNUMBER(Appraisers!E8),Appraisers!E8,"")</f>
        <v/>
      </c>
      <c r="E7" s="45" t="str">
        <f>IF(ISNUMBER(Appraisers!G8),Appraisers!G8,"")</f>
        <v/>
      </c>
      <c r="F7" s="45" t="str">
        <f>IF(ISNUMBER(Appraisers!I8),Appraisers!I8,"")</f>
        <v/>
      </c>
      <c r="G7" s="45" t="str">
        <f>IF(ISNUMBER(Appraisers!K8),Appraisers!K8,"")</f>
        <v/>
      </c>
      <c r="H7" s="45" t="str">
        <f>IF(ISNUMBER(Appraisers!M8),Appraisers!M8,"")</f>
        <v/>
      </c>
      <c r="I7" s="45" t="str">
        <f>IF(ISNUMBER(Appraisers!O8),Appraisers!O8,"")</f>
        <v/>
      </c>
      <c r="J7" s="45" t="str">
        <f>IF(ISNUMBER(Appraisers!Q8),Appraisers!Q8,"")</f>
        <v/>
      </c>
      <c r="K7" s="45" t="str">
        <f>IF(ISNUMBER(Appraisers!S8),Appraisers!S8,"")</f>
        <v/>
      </c>
      <c r="L7" s="45" t="str">
        <f>IF(ISNUMBER(Appraisers!U8),Appraisers!U8,"")</f>
        <v/>
      </c>
      <c r="M7" s="45" t="str">
        <f>IF(ISNUMBER(Appraisers!W8),Appraisers!W8,"")</f>
        <v/>
      </c>
      <c r="N7" s="45" t="str">
        <f>IF(ISNUMBER(Appraisers!Y8),Appraisers!Y8,"")</f>
        <v/>
      </c>
      <c r="O7" s="45" t="str">
        <f>IF(ISNUMBER(Appraisers!AA8),Appraisers!AA8,"")</f>
        <v/>
      </c>
      <c r="P7" s="45" t="str">
        <f>IF(ISNUMBER(Appraisers!AC8),Appraisers!AC8,"")</f>
        <v/>
      </c>
      <c r="Q7" s="45" t="str">
        <f>IF(ISNUMBER(Appraisers!AE8),Appraisers!AE8,"")</f>
        <v/>
      </c>
      <c r="R7" s="45" t="str">
        <f>IF(ISNUMBER(Appraisers!AG8),Appraisers!AG8,"")</f>
        <v/>
      </c>
      <c r="S7" s="45" t="str">
        <f>IF(ISNUMBER(Appraisers!AI8),Appraisers!AI8,"")</f>
        <v/>
      </c>
      <c r="T7" s="45" t="str">
        <f>IF(ISNUMBER(Appraisers!AK8),Appraisers!AK8,"")</f>
        <v/>
      </c>
      <c r="U7" s="45" t="str">
        <f>IF(ISNUMBER(Appraisers!AM8),Appraisers!AM8,"")</f>
        <v/>
      </c>
      <c r="V7" s="45" t="str">
        <f>IF(ISNUMBER(Appraisers!AO8),Appraisers!AO8,"")</f>
        <v/>
      </c>
      <c r="W7" s="45" t="str">
        <f>IF(ISNUMBER(Appraisers!AQ8),Appraisers!AQ8,"")</f>
        <v/>
      </c>
      <c r="X7" s="45" t="str">
        <f>IF(ISNUMBER(Appraisers!AS8),Appraisers!AS8,"")</f>
        <v/>
      </c>
      <c r="Y7" s="45" t="str">
        <f>IF(ISNUMBER(Appraisers!AU8),Appraisers!AU8,"")</f>
        <v/>
      </c>
      <c r="Z7" s="45" t="str">
        <f>IF(ISNUMBER(Appraisers!AW8),Appraisers!AW8,"")</f>
        <v/>
      </c>
      <c r="AA7" s="45" t="str">
        <f>IF(ISNUMBER(Appraisers!AY8),Appraisers!AY8,"")</f>
        <v/>
      </c>
      <c r="AB7" s="45" t="str">
        <f t="shared" si="0"/>
        <v/>
      </c>
      <c r="AC7" s="45" t="str">
        <f t="shared" si="1"/>
        <v/>
      </c>
      <c r="AD7" s="45" t="str">
        <f t="shared" si="2"/>
        <v/>
      </c>
      <c r="AE7" s="45" t="str">
        <f t="shared" si="3"/>
        <v/>
      </c>
      <c r="AF7" s="46" t="str">
        <f t="shared" si="4"/>
        <v/>
      </c>
      <c r="AG7" s="45" t="str">
        <f t="shared" si="5"/>
        <v/>
      </c>
      <c r="AH7" s="45" t="str">
        <f t="shared" si="6"/>
        <v/>
      </c>
      <c r="AI7" s="45" t="str">
        <f t="shared" si="7"/>
        <v/>
      </c>
      <c r="AJ7" s="47" t="str">
        <f t="shared" si="8"/>
        <v/>
      </c>
      <c r="AK7" s="47" t="str">
        <f t="shared" si="9"/>
        <v/>
      </c>
      <c r="AL7" s="47" t="str">
        <f t="shared" si="10"/>
        <v/>
      </c>
      <c r="AM7" s="48" t="str">
        <f t="shared" si="11"/>
        <v/>
      </c>
      <c r="AN7" s="48" t="str">
        <f t="shared" si="12"/>
        <v/>
      </c>
    </row>
    <row r="8" spans="1:44" s="41" customFormat="1" ht="23.45" customHeight="1">
      <c r="A8" s="14" t="str">
        <f>IF(Appraisers!A9 &lt;&gt;"", Appraisers!A9, "")</f>
        <v/>
      </c>
      <c r="B8" s="20" t="str">
        <f>IF(Appraisers!B9 &lt;&gt;"", Appraisers!B9, "")</f>
        <v/>
      </c>
      <c r="C8" s="45" t="str">
        <f>IF(ISNUMBER(Appraisers!C9),Appraisers!C9,"")</f>
        <v/>
      </c>
      <c r="D8" s="45" t="str">
        <f>IF(ISNUMBER(Appraisers!E9),Appraisers!E9,"")</f>
        <v/>
      </c>
      <c r="E8" s="45" t="str">
        <f>IF(ISNUMBER(Appraisers!G9),Appraisers!G9,"")</f>
        <v/>
      </c>
      <c r="F8" s="45" t="str">
        <f>IF(ISNUMBER(Appraisers!I9),Appraisers!I9,"")</f>
        <v/>
      </c>
      <c r="G8" s="45" t="str">
        <f>IF(ISNUMBER(Appraisers!K9),Appraisers!K9,"")</f>
        <v/>
      </c>
      <c r="H8" s="45" t="str">
        <f>IF(ISNUMBER(Appraisers!M9),Appraisers!M9,"")</f>
        <v/>
      </c>
      <c r="I8" s="45" t="str">
        <f>IF(ISNUMBER(Appraisers!O9),Appraisers!O9,"")</f>
        <v/>
      </c>
      <c r="J8" s="45" t="str">
        <f>IF(ISNUMBER(Appraisers!Q9),Appraisers!Q9,"")</f>
        <v/>
      </c>
      <c r="K8" s="45" t="str">
        <f>IF(ISNUMBER(Appraisers!S9),Appraisers!S9,"")</f>
        <v/>
      </c>
      <c r="L8" s="45" t="str">
        <f>IF(ISNUMBER(Appraisers!U9),Appraisers!U9,"")</f>
        <v/>
      </c>
      <c r="M8" s="45" t="str">
        <f>IF(ISNUMBER(Appraisers!W9),Appraisers!W9,"")</f>
        <v/>
      </c>
      <c r="N8" s="45" t="str">
        <f>IF(ISNUMBER(Appraisers!Y9),Appraisers!Y9,"")</f>
        <v/>
      </c>
      <c r="O8" s="45" t="str">
        <f>IF(ISNUMBER(Appraisers!AA9),Appraisers!AA9,"")</f>
        <v/>
      </c>
      <c r="P8" s="45" t="str">
        <f>IF(ISNUMBER(Appraisers!AC9),Appraisers!AC9,"")</f>
        <v/>
      </c>
      <c r="Q8" s="45" t="str">
        <f>IF(ISNUMBER(Appraisers!AE9),Appraisers!AE9,"")</f>
        <v/>
      </c>
      <c r="R8" s="45" t="str">
        <f>IF(ISNUMBER(Appraisers!AG9),Appraisers!AG9,"")</f>
        <v/>
      </c>
      <c r="S8" s="45" t="str">
        <f>IF(ISNUMBER(Appraisers!AI9),Appraisers!AI9,"")</f>
        <v/>
      </c>
      <c r="T8" s="45" t="str">
        <f>IF(ISNUMBER(Appraisers!AK9),Appraisers!AK9,"")</f>
        <v/>
      </c>
      <c r="U8" s="45" t="str">
        <f>IF(ISNUMBER(Appraisers!AM9),Appraisers!AM9,"")</f>
        <v/>
      </c>
      <c r="V8" s="45" t="str">
        <f>IF(ISNUMBER(Appraisers!AO9),Appraisers!AO9,"")</f>
        <v/>
      </c>
      <c r="W8" s="45" t="str">
        <f>IF(ISNUMBER(Appraisers!AQ9),Appraisers!AQ9,"")</f>
        <v/>
      </c>
      <c r="X8" s="45" t="str">
        <f>IF(ISNUMBER(Appraisers!AS9),Appraisers!AS9,"")</f>
        <v/>
      </c>
      <c r="Y8" s="45" t="str">
        <f>IF(ISNUMBER(Appraisers!AU9),Appraisers!AU9,"")</f>
        <v/>
      </c>
      <c r="Z8" s="45" t="str">
        <f>IF(ISNUMBER(Appraisers!AW9),Appraisers!AW9,"")</f>
        <v/>
      </c>
      <c r="AA8" s="45" t="str">
        <f>IF(ISNUMBER(Appraisers!AY9),Appraisers!AY9,"")</f>
        <v/>
      </c>
      <c r="AB8" s="45" t="str">
        <f t="shared" si="0"/>
        <v/>
      </c>
      <c r="AC8" s="45" t="str">
        <f t="shared" si="1"/>
        <v/>
      </c>
      <c r="AD8" s="45" t="str">
        <f t="shared" si="2"/>
        <v/>
      </c>
      <c r="AE8" s="45" t="str">
        <f t="shared" si="3"/>
        <v/>
      </c>
      <c r="AF8" s="46" t="str">
        <f t="shared" si="4"/>
        <v/>
      </c>
      <c r="AG8" s="45" t="str">
        <f t="shared" si="5"/>
        <v/>
      </c>
      <c r="AH8" s="45" t="str">
        <f t="shared" si="6"/>
        <v/>
      </c>
      <c r="AI8" s="45" t="str">
        <f t="shared" si="7"/>
        <v/>
      </c>
      <c r="AJ8" s="47" t="str">
        <f t="shared" si="8"/>
        <v/>
      </c>
      <c r="AK8" s="47" t="str">
        <f t="shared" si="9"/>
        <v/>
      </c>
      <c r="AL8" s="47" t="str">
        <f t="shared" si="10"/>
        <v/>
      </c>
      <c r="AM8" s="48" t="str">
        <f t="shared" si="11"/>
        <v/>
      </c>
      <c r="AN8" s="48" t="str">
        <f t="shared" si="12"/>
        <v/>
      </c>
    </row>
    <row r="9" spans="1:44" s="41" customFormat="1" ht="23.45" customHeight="1">
      <c r="A9" s="14" t="str">
        <f>IF(Appraisers!A10 &lt;&gt;"", Appraisers!A10, "")</f>
        <v/>
      </c>
      <c r="B9" s="20" t="str">
        <f>IF(Appraisers!B10 &lt;&gt;"", Appraisers!B10, "")</f>
        <v/>
      </c>
      <c r="C9" s="45" t="str">
        <f>IF(ISNUMBER(Appraisers!C10),Appraisers!C10,"")</f>
        <v/>
      </c>
      <c r="D9" s="45" t="str">
        <f>IF(ISNUMBER(Appraisers!E10),Appraisers!E10,"")</f>
        <v/>
      </c>
      <c r="E9" s="45" t="str">
        <f>IF(ISNUMBER(Appraisers!G10),Appraisers!G10,"")</f>
        <v/>
      </c>
      <c r="F9" s="45" t="str">
        <f>IF(ISNUMBER(Appraisers!I10),Appraisers!I10,"")</f>
        <v/>
      </c>
      <c r="G9" s="45" t="str">
        <f>IF(ISNUMBER(Appraisers!K10),Appraisers!K10,"")</f>
        <v/>
      </c>
      <c r="H9" s="45" t="str">
        <f>IF(ISNUMBER(Appraisers!M10),Appraisers!M10,"")</f>
        <v/>
      </c>
      <c r="I9" s="45" t="str">
        <f>IF(ISNUMBER(Appraisers!O10),Appraisers!O10,"")</f>
        <v/>
      </c>
      <c r="J9" s="45" t="str">
        <f>IF(ISNUMBER(Appraisers!Q10),Appraisers!Q10,"")</f>
        <v/>
      </c>
      <c r="K9" s="45" t="str">
        <f>IF(ISNUMBER(Appraisers!S10),Appraisers!S10,"")</f>
        <v/>
      </c>
      <c r="L9" s="45" t="str">
        <f>IF(ISNUMBER(Appraisers!U10),Appraisers!U10,"")</f>
        <v/>
      </c>
      <c r="M9" s="45" t="str">
        <f>IF(ISNUMBER(Appraisers!W10),Appraisers!W10,"")</f>
        <v/>
      </c>
      <c r="N9" s="45" t="str">
        <f>IF(ISNUMBER(Appraisers!Y10),Appraisers!Y10,"")</f>
        <v/>
      </c>
      <c r="O9" s="45" t="str">
        <f>IF(ISNUMBER(Appraisers!AA10),Appraisers!AA10,"")</f>
        <v/>
      </c>
      <c r="P9" s="45" t="str">
        <f>IF(ISNUMBER(Appraisers!AC10),Appraisers!AC10,"")</f>
        <v/>
      </c>
      <c r="Q9" s="45" t="str">
        <f>IF(ISNUMBER(Appraisers!AE10),Appraisers!AE10,"")</f>
        <v/>
      </c>
      <c r="R9" s="45" t="str">
        <f>IF(ISNUMBER(Appraisers!AG10),Appraisers!AG10,"")</f>
        <v/>
      </c>
      <c r="S9" s="45" t="str">
        <f>IF(ISNUMBER(Appraisers!AI10),Appraisers!AI10,"")</f>
        <v/>
      </c>
      <c r="T9" s="45" t="str">
        <f>IF(ISNUMBER(Appraisers!AK10),Appraisers!AK10,"")</f>
        <v/>
      </c>
      <c r="U9" s="45" t="str">
        <f>IF(ISNUMBER(Appraisers!AM10),Appraisers!AM10,"")</f>
        <v/>
      </c>
      <c r="V9" s="45" t="str">
        <f>IF(ISNUMBER(Appraisers!AO10),Appraisers!AO10,"")</f>
        <v/>
      </c>
      <c r="W9" s="45" t="str">
        <f>IF(ISNUMBER(Appraisers!AQ10),Appraisers!AQ10,"")</f>
        <v/>
      </c>
      <c r="X9" s="45" t="str">
        <f>IF(ISNUMBER(Appraisers!AS10),Appraisers!AS10,"")</f>
        <v/>
      </c>
      <c r="Y9" s="45" t="str">
        <f>IF(ISNUMBER(Appraisers!AU10),Appraisers!AU10,"")</f>
        <v/>
      </c>
      <c r="Z9" s="45" t="str">
        <f>IF(ISNUMBER(Appraisers!AW10),Appraisers!AW10,"")</f>
        <v/>
      </c>
      <c r="AA9" s="45" t="str">
        <f>IF(ISNUMBER(Appraisers!AY10),Appraisers!AY10,"")</f>
        <v/>
      </c>
      <c r="AB9" s="45" t="str">
        <f t="shared" si="0"/>
        <v/>
      </c>
      <c r="AC9" s="45" t="str">
        <f t="shared" si="1"/>
        <v/>
      </c>
      <c r="AD9" s="45" t="str">
        <f t="shared" si="2"/>
        <v/>
      </c>
      <c r="AE9" s="45" t="str">
        <f t="shared" si="3"/>
        <v/>
      </c>
      <c r="AF9" s="46" t="str">
        <f t="shared" si="4"/>
        <v/>
      </c>
      <c r="AG9" s="45" t="str">
        <f t="shared" si="5"/>
        <v/>
      </c>
      <c r="AH9" s="45" t="str">
        <f t="shared" si="6"/>
        <v/>
      </c>
      <c r="AI9" s="45" t="str">
        <f t="shared" si="7"/>
        <v/>
      </c>
      <c r="AJ9" s="47" t="str">
        <f t="shared" si="8"/>
        <v/>
      </c>
      <c r="AK9" s="47" t="str">
        <f t="shared" si="9"/>
        <v/>
      </c>
      <c r="AL9" s="47" t="str">
        <f t="shared" si="10"/>
        <v/>
      </c>
      <c r="AM9" s="48" t="str">
        <f t="shared" si="11"/>
        <v/>
      </c>
      <c r="AN9" s="48" t="str">
        <f t="shared" si="12"/>
        <v/>
      </c>
    </row>
    <row r="10" spans="1:44" s="41" customFormat="1" ht="23.45" customHeight="1">
      <c r="A10" s="14" t="str">
        <f>IF(Appraisers!A11 &lt;&gt;"", Appraisers!A11, "")</f>
        <v/>
      </c>
      <c r="B10" s="20" t="str">
        <f>IF(Appraisers!B11 &lt;&gt;"", Appraisers!B11, "")</f>
        <v/>
      </c>
      <c r="C10" s="45" t="str">
        <f>IF(ISNUMBER(Appraisers!C11),Appraisers!C11,"")</f>
        <v/>
      </c>
      <c r="D10" s="45" t="str">
        <f>IF(ISNUMBER(Appraisers!E11),Appraisers!E11,"")</f>
        <v/>
      </c>
      <c r="E10" s="45" t="str">
        <f>IF(ISNUMBER(Appraisers!G11),Appraisers!G11,"")</f>
        <v/>
      </c>
      <c r="F10" s="45" t="str">
        <f>IF(ISNUMBER(Appraisers!I11),Appraisers!I11,"")</f>
        <v/>
      </c>
      <c r="G10" s="45" t="str">
        <f>IF(ISNUMBER(Appraisers!K11),Appraisers!K11,"")</f>
        <v/>
      </c>
      <c r="H10" s="45" t="str">
        <f>IF(ISNUMBER(Appraisers!M11),Appraisers!M11,"")</f>
        <v/>
      </c>
      <c r="I10" s="45" t="str">
        <f>IF(ISNUMBER(Appraisers!O11),Appraisers!O11,"")</f>
        <v/>
      </c>
      <c r="J10" s="45" t="str">
        <f>IF(ISNUMBER(Appraisers!Q11),Appraisers!Q11,"")</f>
        <v/>
      </c>
      <c r="K10" s="45" t="str">
        <f>IF(ISNUMBER(Appraisers!S11),Appraisers!S11,"")</f>
        <v/>
      </c>
      <c r="L10" s="45" t="str">
        <f>IF(ISNUMBER(Appraisers!U11),Appraisers!U11,"")</f>
        <v/>
      </c>
      <c r="M10" s="45" t="str">
        <f>IF(ISNUMBER(Appraisers!W11),Appraisers!W11,"")</f>
        <v/>
      </c>
      <c r="N10" s="45" t="str">
        <f>IF(ISNUMBER(Appraisers!Y11),Appraisers!Y11,"")</f>
        <v/>
      </c>
      <c r="O10" s="45" t="str">
        <f>IF(ISNUMBER(Appraisers!AA11),Appraisers!AA11,"")</f>
        <v/>
      </c>
      <c r="P10" s="45" t="str">
        <f>IF(ISNUMBER(Appraisers!AC11),Appraisers!AC11,"")</f>
        <v/>
      </c>
      <c r="Q10" s="45" t="str">
        <f>IF(ISNUMBER(Appraisers!AE11),Appraisers!AE11,"")</f>
        <v/>
      </c>
      <c r="R10" s="45" t="str">
        <f>IF(ISNUMBER(Appraisers!AG11),Appraisers!AG11,"")</f>
        <v/>
      </c>
      <c r="S10" s="45" t="str">
        <f>IF(ISNUMBER(Appraisers!AI11),Appraisers!AI11,"")</f>
        <v/>
      </c>
      <c r="T10" s="45" t="str">
        <f>IF(ISNUMBER(Appraisers!AK11),Appraisers!AK11,"")</f>
        <v/>
      </c>
      <c r="U10" s="45" t="str">
        <f>IF(ISNUMBER(Appraisers!AM11),Appraisers!AM11,"")</f>
        <v/>
      </c>
      <c r="V10" s="45" t="str">
        <f>IF(ISNUMBER(Appraisers!AO11),Appraisers!AO11,"")</f>
        <v/>
      </c>
      <c r="W10" s="45" t="str">
        <f>IF(ISNUMBER(Appraisers!AQ11),Appraisers!AQ11,"")</f>
        <v/>
      </c>
      <c r="X10" s="45" t="str">
        <f>IF(ISNUMBER(Appraisers!AS11),Appraisers!AS11,"")</f>
        <v/>
      </c>
      <c r="Y10" s="45" t="str">
        <f>IF(ISNUMBER(Appraisers!AU11),Appraisers!AU11,"")</f>
        <v/>
      </c>
      <c r="Z10" s="45" t="str">
        <f>IF(ISNUMBER(Appraisers!AW11),Appraisers!AW11,"")</f>
        <v/>
      </c>
      <c r="AA10" s="45" t="str">
        <f>IF(ISNUMBER(Appraisers!AY11),Appraisers!AY11,"")</f>
        <v/>
      </c>
      <c r="AB10" s="45" t="str">
        <f t="shared" si="0"/>
        <v/>
      </c>
      <c r="AC10" s="45" t="str">
        <f t="shared" si="1"/>
        <v/>
      </c>
      <c r="AD10" s="45" t="str">
        <f t="shared" si="2"/>
        <v/>
      </c>
      <c r="AE10" s="45" t="str">
        <f t="shared" si="3"/>
        <v/>
      </c>
      <c r="AF10" s="46" t="str">
        <f t="shared" si="4"/>
        <v/>
      </c>
      <c r="AG10" s="45" t="str">
        <f t="shared" si="5"/>
        <v/>
      </c>
      <c r="AH10" s="45" t="str">
        <f t="shared" si="6"/>
        <v/>
      </c>
      <c r="AI10" s="45" t="str">
        <f t="shared" si="7"/>
        <v/>
      </c>
      <c r="AJ10" s="47" t="str">
        <f t="shared" si="8"/>
        <v/>
      </c>
      <c r="AK10" s="47" t="str">
        <f t="shared" si="9"/>
        <v/>
      </c>
      <c r="AL10" s="47" t="str">
        <f t="shared" si="10"/>
        <v/>
      </c>
      <c r="AM10" s="48" t="str">
        <f t="shared" si="11"/>
        <v/>
      </c>
      <c r="AN10" s="48" t="str">
        <f t="shared" si="12"/>
        <v/>
      </c>
    </row>
    <row r="11" spans="1:44" s="41" customFormat="1" ht="23.45" customHeight="1">
      <c r="A11" s="14" t="str">
        <f>IF(Appraisers!A12 &lt;&gt;"", Appraisers!A12, "")</f>
        <v/>
      </c>
      <c r="B11" s="20" t="str">
        <f>IF(Appraisers!B12 &lt;&gt;"", Appraisers!B12, "")</f>
        <v/>
      </c>
      <c r="C11" s="45" t="str">
        <f>IF(ISNUMBER(Appraisers!C12),Appraisers!C12,"")</f>
        <v/>
      </c>
      <c r="D11" s="45" t="str">
        <f>IF(ISNUMBER(Appraisers!E12),Appraisers!E12,"")</f>
        <v/>
      </c>
      <c r="E11" s="45" t="str">
        <f>IF(ISNUMBER(Appraisers!G12),Appraisers!G12,"")</f>
        <v/>
      </c>
      <c r="F11" s="45" t="str">
        <f>IF(ISNUMBER(Appraisers!I12),Appraisers!I12,"")</f>
        <v/>
      </c>
      <c r="G11" s="45" t="str">
        <f>IF(ISNUMBER(Appraisers!K12),Appraisers!K12,"")</f>
        <v/>
      </c>
      <c r="H11" s="45" t="str">
        <f>IF(ISNUMBER(Appraisers!M12),Appraisers!M12,"")</f>
        <v/>
      </c>
      <c r="I11" s="45" t="str">
        <f>IF(ISNUMBER(Appraisers!O12),Appraisers!O12,"")</f>
        <v/>
      </c>
      <c r="J11" s="45" t="str">
        <f>IF(ISNUMBER(Appraisers!Q12),Appraisers!Q12,"")</f>
        <v/>
      </c>
      <c r="K11" s="45" t="str">
        <f>IF(ISNUMBER(Appraisers!S12),Appraisers!S12,"")</f>
        <v/>
      </c>
      <c r="L11" s="45" t="str">
        <f>IF(ISNUMBER(Appraisers!U12),Appraisers!U12,"")</f>
        <v/>
      </c>
      <c r="M11" s="45" t="str">
        <f>IF(ISNUMBER(Appraisers!W12),Appraisers!W12,"")</f>
        <v/>
      </c>
      <c r="N11" s="45" t="str">
        <f>IF(ISNUMBER(Appraisers!Y12),Appraisers!Y12,"")</f>
        <v/>
      </c>
      <c r="O11" s="45" t="str">
        <f>IF(ISNUMBER(Appraisers!AA12),Appraisers!AA12,"")</f>
        <v/>
      </c>
      <c r="P11" s="45" t="str">
        <f>IF(ISNUMBER(Appraisers!AC12),Appraisers!AC12,"")</f>
        <v/>
      </c>
      <c r="Q11" s="45" t="str">
        <f>IF(ISNUMBER(Appraisers!AE12),Appraisers!AE12,"")</f>
        <v/>
      </c>
      <c r="R11" s="45" t="str">
        <f>IF(ISNUMBER(Appraisers!AG12),Appraisers!AG12,"")</f>
        <v/>
      </c>
      <c r="S11" s="45" t="str">
        <f>IF(ISNUMBER(Appraisers!AI12),Appraisers!AI12,"")</f>
        <v/>
      </c>
      <c r="T11" s="45" t="str">
        <f>IF(ISNUMBER(Appraisers!AK12),Appraisers!AK12,"")</f>
        <v/>
      </c>
      <c r="U11" s="45" t="str">
        <f>IF(ISNUMBER(Appraisers!AM12),Appraisers!AM12,"")</f>
        <v/>
      </c>
      <c r="V11" s="45" t="str">
        <f>IF(ISNUMBER(Appraisers!AO12),Appraisers!AO12,"")</f>
        <v/>
      </c>
      <c r="W11" s="45" t="str">
        <f>IF(ISNUMBER(Appraisers!AQ12),Appraisers!AQ12,"")</f>
        <v/>
      </c>
      <c r="X11" s="45" t="str">
        <f>IF(ISNUMBER(Appraisers!AS12),Appraisers!AS12,"")</f>
        <v/>
      </c>
      <c r="Y11" s="45" t="str">
        <f>IF(ISNUMBER(Appraisers!AU12),Appraisers!AU12,"")</f>
        <v/>
      </c>
      <c r="Z11" s="45" t="str">
        <f>IF(ISNUMBER(Appraisers!AW12),Appraisers!AW12,"")</f>
        <v/>
      </c>
      <c r="AA11" s="45" t="str">
        <f>IF(ISNUMBER(Appraisers!AY12),Appraisers!AY12,"")</f>
        <v/>
      </c>
      <c r="AB11" s="45" t="str">
        <f t="shared" si="0"/>
        <v/>
      </c>
      <c r="AC11" s="45" t="str">
        <f t="shared" si="1"/>
        <v/>
      </c>
      <c r="AD11" s="45" t="str">
        <f t="shared" si="2"/>
        <v/>
      </c>
      <c r="AE11" s="45" t="str">
        <f t="shared" si="3"/>
        <v/>
      </c>
      <c r="AF11" s="46" t="str">
        <f t="shared" si="4"/>
        <v/>
      </c>
      <c r="AG11" s="45" t="str">
        <f t="shared" si="5"/>
        <v/>
      </c>
      <c r="AH11" s="45" t="str">
        <f t="shared" si="6"/>
        <v/>
      </c>
      <c r="AI11" s="45" t="str">
        <f t="shared" si="7"/>
        <v/>
      </c>
      <c r="AJ11" s="47" t="str">
        <f t="shared" si="8"/>
        <v/>
      </c>
      <c r="AK11" s="47" t="str">
        <f>IF(ISERR(5-AJ11),"",ABS(5-AJ11))</f>
        <v/>
      </c>
      <c r="AL11" s="47" t="str">
        <f t="shared" si="10"/>
        <v/>
      </c>
      <c r="AM11" s="48" t="str">
        <f t="shared" si="11"/>
        <v/>
      </c>
      <c r="AN11" s="48" t="str">
        <f t="shared" si="12"/>
        <v/>
      </c>
    </row>
    <row r="12" spans="1:44" s="41" customFormat="1" ht="23.45" customHeight="1">
      <c r="A12" s="14" t="str">
        <f>IF(Appraisers!A13 &lt;&gt;"", Appraisers!A13, "")</f>
        <v/>
      </c>
      <c r="B12" s="20" t="str">
        <f>IF(Appraisers!B13 &lt;&gt;"", Appraisers!B13, "")</f>
        <v/>
      </c>
      <c r="C12" s="45" t="str">
        <f>IF(ISNUMBER(Appraisers!C13),Appraisers!C13,"")</f>
        <v/>
      </c>
      <c r="D12" s="45" t="str">
        <f>IF(ISNUMBER(Appraisers!E13),Appraisers!E13,"")</f>
        <v/>
      </c>
      <c r="E12" s="45" t="str">
        <f>IF(ISNUMBER(Appraisers!G13),Appraisers!G13,"")</f>
        <v/>
      </c>
      <c r="F12" s="45" t="str">
        <f>IF(ISNUMBER(Appraisers!I13),Appraisers!I13,"")</f>
        <v/>
      </c>
      <c r="G12" s="45" t="str">
        <f>IF(ISNUMBER(Appraisers!K13),Appraisers!K13,"")</f>
        <v/>
      </c>
      <c r="H12" s="45" t="str">
        <f>IF(ISNUMBER(Appraisers!M13),Appraisers!M13,"")</f>
        <v/>
      </c>
      <c r="I12" s="45" t="str">
        <f>IF(ISNUMBER(Appraisers!O13),Appraisers!O13,"")</f>
        <v/>
      </c>
      <c r="J12" s="45" t="str">
        <f>IF(ISNUMBER(Appraisers!Q13),Appraisers!Q13,"")</f>
        <v/>
      </c>
      <c r="K12" s="45" t="str">
        <f>IF(ISNUMBER(Appraisers!S13),Appraisers!S13,"")</f>
        <v/>
      </c>
      <c r="L12" s="45" t="str">
        <f>IF(ISNUMBER(Appraisers!U13),Appraisers!U13,"")</f>
        <v/>
      </c>
      <c r="M12" s="45" t="str">
        <f>IF(ISNUMBER(Appraisers!W13),Appraisers!W13,"")</f>
        <v/>
      </c>
      <c r="N12" s="45" t="str">
        <f>IF(ISNUMBER(Appraisers!Y13),Appraisers!Y13,"")</f>
        <v/>
      </c>
      <c r="O12" s="45" t="str">
        <f>IF(ISNUMBER(Appraisers!AA13),Appraisers!AA13,"")</f>
        <v/>
      </c>
      <c r="P12" s="45" t="str">
        <f>IF(ISNUMBER(Appraisers!AC13),Appraisers!AC13,"")</f>
        <v/>
      </c>
      <c r="Q12" s="45" t="str">
        <f>IF(ISNUMBER(Appraisers!AE13),Appraisers!AE13,"")</f>
        <v/>
      </c>
      <c r="R12" s="45" t="str">
        <f>IF(ISNUMBER(Appraisers!AG13),Appraisers!AG13,"")</f>
        <v/>
      </c>
      <c r="S12" s="45" t="str">
        <f>IF(ISNUMBER(Appraisers!AI13),Appraisers!AI13,"")</f>
        <v/>
      </c>
      <c r="T12" s="45" t="str">
        <f>IF(ISNUMBER(Appraisers!AK13),Appraisers!AK13,"")</f>
        <v/>
      </c>
      <c r="U12" s="45" t="str">
        <f>IF(ISNUMBER(Appraisers!AM13),Appraisers!AM13,"")</f>
        <v/>
      </c>
      <c r="V12" s="45" t="str">
        <f>IF(ISNUMBER(Appraisers!AO13),Appraisers!AO13,"")</f>
        <v/>
      </c>
      <c r="W12" s="45" t="str">
        <f>IF(ISNUMBER(Appraisers!AQ13),Appraisers!AQ13,"")</f>
        <v/>
      </c>
      <c r="X12" s="45" t="str">
        <f>IF(ISNUMBER(Appraisers!AS13),Appraisers!AS13,"")</f>
        <v/>
      </c>
      <c r="Y12" s="45" t="str">
        <f>IF(ISNUMBER(Appraisers!AU13),Appraisers!AU13,"")</f>
        <v/>
      </c>
      <c r="Z12" s="45" t="str">
        <f>IF(ISNUMBER(Appraisers!AW13),Appraisers!AW13,"")</f>
        <v/>
      </c>
      <c r="AA12" s="45" t="str">
        <f>IF(ISNUMBER(Appraisers!AY13),Appraisers!AY13,"")</f>
        <v/>
      </c>
      <c r="AB12" s="45" t="str">
        <f t="shared" si="0"/>
        <v/>
      </c>
      <c r="AC12" s="45" t="str">
        <f t="shared" si="1"/>
        <v/>
      </c>
      <c r="AD12" s="45" t="str">
        <f t="shared" si="2"/>
        <v/>
      </c>
      <c r="AE12" s="45" t="str">
        <f t="shared" si="3"/>
        <v/>
      </c>
      <c r="AF12" s="46" t="str">
        <f t="shared" si="4"/>
        <v/>
      </c>
      <c r="AG12" s="45" t="str">
        <f t="shared" si="5"/>
        <v/>
      </c>
      <c r="AH12" s="45" t="str">
        <f t="shared" si="6"/>
        <v/>
      </c>
      <c r="AI12" s="45" t="str">
        <f t="shared" si="7"/>
        <v/>
      </c>
      <c r="AJ12" s="47" t="str">
        <f t="shared" si="8"/>
        <v/>
      </c>
      <c r="AK12" s="47" t="str">
        <f t="shared" si="9"/>
        <v/>
      </c>
      <c r="AL12" s="47" t="str">
        <f t="shared" si="10"/>
        <v/>
      </c>
      <c r="AM12" s="48" t="str">
        <f t="shared" si="11"/>
        <v/>
      </c>
      <c r="AN12" s="48" t="str">
        <f t="shared" si="12"/>
        <v/>
      </c>
    </row>
    <row r="13" spans="1:44" s="41" customFormat="1" ht="23.45" customHeight="1">
      <c r="A13" s="14" t="str">
        <f>IF(Appraisers!A14 &lt;&gt;"", Appraisers!A14, "")</f>
        <v/>
      </c>
      <c r="B13" s="20" t="str">
        <f>IF(Appraisers!B14 &lt;&gt;"", Appraisers!B14, "")</f>
        <v/>
      </c>
      <c r="C13" s="45" t="str">
        <f>IF(ISNUMBER(Appraisers!C14),Appraisers!C14,"")</f>
        <v/>
      </c>
      <c r="D13" s="45" t="str">
        <f>IF(ISNUMBER(Appraisers!E14),Appraisers!E14,"")</f>
        <v/>
      </c>
      <c r="E13" s="45" t="str">
        <f>IF(ISNUMBER(Appraisers!G14),Appraisers!G14,"")</f>
        <v/>
      </c>
      <c r="F13" s="45" t="str">
        <f>IF(ISNUMBER(Appraisers!I14),Appraisers!I14,"")</f>
        <v/>
      </c>
      <c r="G13" s="45" t="str">
        <f>IF(ISNUMBER(Appraisers!K14),Appraisers!K14,"")</f>
        <v/>
      </c>
      <c r="H13" s="45" t="str">
        <f>IF(ISNUMBER(Appraisers!M14),Appraisers!M14,"")</f>
        <v/>
      </c>
      <c r="I13" s="45" t="str">
        <f>IF(ISNUMBER(Appraisers!O14),Appraisers!O14,"")</f>
        <v/>
      </c>
      <c r="J13" s="45" t="str">
        <f>IF(ISNUMBER(Appraisers!Q14),Appraisers!Q14,"")</f>
        <v/>
      </c>
      <c r="K13" s="45" t="str">
        <f>IF(ISNUMBER(Appraisers!S14),Appraisers!S14,"")</f>
        <v/>
      </c>
      <c r="L13" s="45" t="str">
        <f>IF(ISNUMBER(Appraisers!U14),Appraisers!U14,"")</f>
        <v/>
      </c>
      <c r="M13" s="45" t="str">
        <f>IF(ISNUMBER(Appraisers!W14),Appraisers!W14,"")</f>
        <v/>
      </c>
      <c r="N13" s="45" t="str">
        <f>IF(ISNUMBER(Appraisers!Y14),Appraisers!Y14,"")</f>
        <v/>
      </c>
      <c r="O13" s="45" t="str">
        <f>IF(ISNUMBER(Appraisers!AA14),Appraisers!AA14,"")</f>
        <v/>
      </c>
      <c r="P13" s="45" t="str">
        <f>IF(ISNUMBER(Appraisers!AC14),Appraisers!AC14,"")</f>
        <v/>
      </c>
      <c r="Q13" s="45" t="str">
        <f>IF(ISNUMBER(Appraisers!AE14),Appraisers!AE14,"")</f>
        <v/>
      </c>
      <c r="R13" s="45" t="str">
        <f>IF(ISNUMBER(Appraisers!AG14),Appraisers!AG14,"")</f>
        <v/>
      </c>
      <c r="S13" s="45" t="str">
        <f>IF(ISNUMBER(Appraisers!AI14),Appraisers!AI14,"")</f>
        <v/>
      </c>
      <c r="T13" s="45" t="str">
        <f>IF(ISNUMBER(Appraisers!AK14),Appraisers!AK14,"")</f>
        <v/>
      </c>
      <c r="U13" s="45" t="str">
        <f>IF(ISNUMBER(Appraisers!AM14),Appraisers!AM14,"")</f>
        <v/>
      </c>
      <c r="V13" s="45" t="str">
        <f>IF(ISNUMBER(Appraisers!AO14),Appraisers!AO14,"")</f>
        <v/>
      </c>
      <c r="W13" s="45" t="str">
        <f>IF(ISNUMBER(Appraisers!AQ14),Appraisers!AQ14,"")</f>
        <v/>
      </c>
      <c r="X13" s="45" t="str">
        <f>IF(ISNUMBER(Appraisers!AS14),Appraisers!AS14,"")</f>
        <v/>
      </c>
      <c r="Y13" s="45" t="str">
        <f>IF(ISNUMBER(Appraisers!AU14),Appraisers!AU14,"")</f>
        <v/>
      </c>
      <c r="Z13" s="45" t="str">
        <f>IF(ISNUMBER(Appraisers!AW14),Appraisers!AW14,"")</f>
        <v/>
      </c>
      <c r="AA13" s="45" t="str">
        <f>IF(ISNUMBER(Appraisers!AY14),Appraisers!AY14,"")</f>
        <v/>
      </c>
      <c r="AB13" s="45" t="str">
        <f t="shared" si="0"/>
        <v/>
      </c>
      <c r="AC13" s="45" t="str">
        <f t="shared" si="1"/>
        <v/>
      </c>
      <c r="AD13" s="45" t="str">
        <f t="shared" si="2"/>
        <v/>
      </c>
      <c r="AE13" s="45" t="str">
        <f t="shared" si="3"/>
        <v/>
      </c>
      <c r="AF13" s="46" t="str">
        <f t="shared" si="4"/>
        <v/>
      </c>
      <c r="AG13" s="45" t="str">
        <f t="shared" si="5"/>
        <v/>
      </c>
      <c r="AH13" s="45" t="str">
        <f t="shared" si="6"/>
        <v/>
      </c>
      <c r="AI13" s="45" t="str">
        <f t="shared" si="7"/>
        <v/>
      </c>
      <c r="AJ13" s="47" t="str">
        <f t="shared" si="8"/>
        <v/>
      </c>
      <c r="AK13" s="47" t="str">
        <f t="shared" si="9"/>
        <v/>
      </c>
      <c r="AL13" s="47" t="str">
        <f t="shared" si="10"/>
        <v/>
      </c>
      <c r="AM13" s="48" t="str">
        <f t="shared" si="11"/>
        <v/>
      </c>
      <c r="AN13" s="48" t="str">
        <f t="shared" si="12"/>
        <v/>
      </c>
    </row>
    <row r="14" spans="1:44" s="41" customFormat="1" ht="23.45" customHeight="1">
      <c r="A14" s="14" t="str">
        <f>IF(Appraisers!A15 &lt;&gt;"", Appraisers!A15, "")</f>
        <v/>
      </c>
      <c r="B14" s="20" t="str">
        <f>IF(Appraisers!B15 &lt;&gt;"", Appraisers!B15, "")</f>
        <v/>
      </c>
      <c r="C14" s="45" t="str">
        <f>IF(ISNUMBER(Appraisers!C15),Appraisers!C15,"")</f>
        <v/>
      </c>
      <c r="D14" s="45" t="str">
        <f>IF(ISNUMBER(Appraisers!E15),Appraisers!E15,"")</f>
        <v/>
      </c>
      <c r="E14" s="45" t="str">
        <f>IF(ISNUMBER(Appraisers!G15),Appraisers!G15,"")</f>
        <v/>
      </c>
      <c r="F14" s="45" t="str">
        <f>IF(ISNUMBER(Appraisers!I15),Appraisers!I15,"")</f>
        <v/>
      </c>
      <c r="G14" s="45" t="str">
        <f>IF(ISNUMBER(Appraisers!K15),Appraisers!K15,"")</f>
        <v/>
      </c>
      <c r="H14" s="45" t="str">
        <f>IF(ISNUMBER(Appraisers!M15),Appraisers!M15,"")</f>
        <v/>
      </c>
      <c r="I14" s="45" t="str">
        <f>IF(ISNUMBER(Appraisers!O15),Appraisers!O15,"")</f>
        <v/>
      </c>
      <c r="J14" s="45" t="str">
        <f>IF(ISNUMBER(Appraisers!Q15),Appraisers!Q15,"")</f>
        <v/>
      </c>
      <c r="K14" s="45" t="str">
        <f>IF(ISNUMBER(Appraisers!S15),Appraisers!S15,"")</f>
        <v/>
      </c>
      <c r="L14" s="45" t="str">
        <f>IF(ISNUMBER(Appraisers!U15),Appraisers!U15,"")</f>
        <v/>
      </c>
      <c r="M14" s="45" t="str">
        <f>IF(ISNUMBER(Appraisers!W15),Appraisers!W15,"")</f>
        <v/>
      </c>
      <c r="N14" s="45" t="str">
        <f>IF(ISNUMBER(Appraisers!Y15),Appraisers!Y15,"")</f>
        <v/>
      </c>
      <c r="O14" s="45" t="str">
        <f>IF(ISNUMBER(Appraisers!AA15),Appraisers!AA15,"")</f>
        <v/>
      </c>
      <c r="P14" s="45" t="str">
        <f>IF(ISNUMBER(Appraisers!AC15),Appraisers!AC15,"")</f>
        <v/>
      </c>
      <c r="Q14" s="45" t="str">
        <f>IF(ISNUMBER(Appraisers!AE15),Appraisers!AE15,"")</f>
        <v/>
      </c>
      <c r="R14" s="45" t="str">
        <f>IF(ISNUMBER(Appraisers!AG15),Appraisers!AG15,"")</f>
        <v/>
      </c>
      <c r="S14" s="45" t="str">
        <f>IF(ISNUMBER(Appraisers!AI15),Appraisers!AI15,"")</f>
        <v/>
      </c>
      <c r="T14" s="45" t="str">
        <f>IF(ISNUMBER(Appraisers!AK15),Appraisers!AK15,"")</f>
        <v/>
      </c>
      <c r="U14" s="45" t="str">
        <f>IF(ISNUMBER(Appraisers!AM15),Appraisers!AM15,"")</f>
        <v/>
      </c>
      <c r="V14" s="45" t="str">
        <f>IF(ISNUMBER(Appraisers!AO15),Appraisers!AO15,"")</f>
        <v/>
      </c>
      <c r="W14" s="45" t="str">
        <f>IF(ISNUMBER(Appraisers!AQ15),Appraisers!AQ15,"")</f>
        <v/>
      </c>
      <c r="X14" s="45" t="str">
        <f>IF(ISNUMBER(Appraisers!AS15),Appraisers!AS15,"")</f>
        <v/>
      </c>
      <c r="Y14" s="45" t="str">
        <f>IF(ISNUMBER(Appraisers!AU15),Appraisers!AU15,"")</f>
        <v/>
      </c>
      <c r="Z14" s="45" t="str">
        <f>IF(ISNUMBER(Appraisers!AW15),Appraisers!AW15,"")</f>
        <v/>
      </c>
      <c r="AA14" s="45" t="str">
        <f>IF(ISNUMBER(Appraisers!AY15),Appraisers!AY15,"")</f>
        <v/>
      </c>
      <c r="AB14" s="45" t="str">
        <f t="shared" si="0"/>
        <v/>
      </c>
      <c r="AC14" s="45" t="str">
        <f t="shared" si="1"/>
        <v/>
      </c>
      <c r="AD14" s="45" t="str">
        <f t="shared" si="2"/>
        <v/>
      </c>
      <c r="AE14" s="45" t="str">
        <f t="shared" si="3"/>
        <v/>
      </c>
      <c r="AF14" s="46" t="str">
        <f t="shared" si="4"/>
        <v/>
      </c>
      <c r="AG14" s="45" t="str">
        <f t="shared" si="5"/>
        <v/>
      </c>
      <c r="AH14" s="45" t="str">
        <f t="shared" si="6"/>
        <v/>
      </c>
      <c r="AI14" s="45" t="str">
        <f t="shared" si="7"/>
        <v/>
      </c>
      <c r="AJ14" s="47" t="str">
        <f t="shared" si="8"/>
        <v/>
      </c>
      <c r="AK14" s="47" t="str">
        <f t="shared" si="9"/>
        <v/>
      </c>
      <c r="AL14" s="47" t="str">
        <f t="shared" si="10"/>
        <v/>
      </c>
      <c r="AM14" s="48" t="str">
        <f t="shared" si="11"/>
        <v/>
      </c>
      <c r="AN14" s="48" t="str">
        <f t="shared" si="12"/>
        <v/>
      </c>
    </row>
    <row r="15" spans="1:44" s="41" customFormat="1" ht="23.45" customHeight="1">
      <c r="A15" s="14" t="str">
        <f>IF(Appraisers!A16 &lt;&gt;"", Appraisers!A16, "")</f>
        <v/>
      </c>
      <c r="B15" s="20" t="str">
        <f>IF(Appraisers!B16 &lt;&gt;"", Appraisers!B16, "")</f>
        <v/>
      </c>
      <c r="C15" s="45" t="str">
        <f>IF(ISNUMBER(Appraisers!C16),Appraisers!C16,"")</f>
        <v/>
      </c>
      <c r="D15" s="45" t="str">
        <f>IF(ISNUMBER(Appraisers!E16),Appraisers!E16,"")</f>
        <v/>
      </c>
      <c r="E15" s="45" t="str">
        <f>IF(ISNUMBER(Appraisers!G16),Appraisers!G16,"")</f>
        <v/>
      </c>
      <c r="F15" s="45" t="str">
        <f>IF(ISNUMBER(Appraisers!I16),Appraisers!I16,"")</f>
        <v/>
      </c>
      <c r="G15" s="45" t="str">
        <f>IF(ISNUMBER(Appraisers!K16),Appraisers!K16,"")</f>
        <v/>
      </c>
      <c r="H15" s="45" t="str">
        <f>IF(ISNUMBER(Appraisers!M16),Appraisers!M16,"")</f>
        <v/>
      </c>
      <c r="I15" s="45" t="str">
        <f>IF(ISNUMBER(Appraisers!O16),Appraisers!O16,"")</f>
        <v/>
      </c>
      <c r="J15" s="45" t="str">
        <f>IF(ISNUMBER(Appraisers!Q16),Appraisers!Q16,"")</f>
        <v/>
      </c>
      <c r="K15" s="45" t="str">
        <f>IF(ISNUMBER(Appraisers!S16),Appraisers!S16,"")</f>
        <v/>
      </c>
      <c r="L15" s="45" t="str">
        <f>IF(ISNUMBER(Appraisers!U16),Appraisers!U16,"")</f>
        <v/>
      </c>
      <c r="M15" s="45" t="str">
        <f>IF(ISNUMBER(Appraisers!W16),Appraisers!W16,"")</f>
        <v/>
      </c>
      <c r="N15" s="45" t="str">
        <f>IF(ISNUMBER(Appraisers!Y16),Appraisers!Y16,"")</f>
        <v/>
      </c>
      <c r="O15" s="45" t="str">
        <f>IF(ISNUMBER(Appraisers!AA16),Appraisers!AA16,"")</f>
        <v/>
      </c>
      <c r="P15" s="45" t="str">
        <f>IF(ISNUMBER(Appraisers!AC16),Appraisers!AC16,"")</f>
        <v/>
      </c>
      <c r="Q15" s="45" t="str">
        <f>IF(ISNUMBER(Appraisers!AE16),Appraisers!AE16,"")</f>
        <v/>
      </c>
      <c r="R15" s="45" t="str">
        <f>IF(ISNUMBER(Appraisers!AG16),Appraisers!AG16,"")</f>
        <v/>
      </c>
      <c r="S15" s="45" t="str">
        <f>IF(ISNUMBER(Appraisers!AI16),Appraisers!AI16,"")</f>
        <v/>
      </c>
      <c r="T15" s="45" t="str">
        <f>IF(ISNUMBER(Appraisers!AK16),Appraisers!AK16,"")</f>
        <v/>
      </c>
      <c r="U15" s="45" t="str">
        <f>IF(ISNUMBER(Appraisers!AM16),Appraisers!AM16,"")</f>
        <v/>
      </c>
      <c r="V15" s="45" t="str">
        <f>IF(ISNUMBER(Appraisers!AO16),Appraisers!AO16,"")</f>
        <v/>
      </c>
      <c r="W15" s="45" t="str">
        <f>IF(ISNUMBER(Appraisers!AQ16),Appraisers!AQ16,"")</f>
        <v/>
      </c>
      <c r="X15" s="45" t="str">
        <f>IF(ISNUMBER(Appraisers!AS16),Appraisers!AS16,"")</f>
        <v/>
      </c>
      <c r="Y15" s="45" t="str">
        <f>IF(ISNUMBER(Appraisers!AU16),Appraisers!AU16,"")</f>
        <v/>
      </c>
      <c r="Z15" s="45" t="str">
        <f>IF(ISNUMBER(Appraisers!AW16),Appraisers!AW16,"")</f>
        <v/>
      </c>
      <c r="AA15" s="45" t="str">
        <f>IF(ISNUMBER(Appraisers!AY16),Appraisers!AY16,"")</f>
        <v/>
      </c>
      <c r="AB15" s="45" t="str">
        <f t="shared" si="0"/>
        <v/>
      </c>
      <c r="AC15" s="45" t="str">
        <f t="shared" si="1"/>
        <v/>
      </c>
      <c r="AD15" s="45" t="str">
        <f t="shared" si="2"/>
        <v/>
      </c>
      <c r="AE15" s="45" t="str">
        <f t="shared" si="3"/>
        <v/>
      </c>
      <c r="AF15" s="46" t="str">
        <f t="shared" si="4"/>
        <v/>
      </c>
      <c r="AG15" s="45" t="str">
        <f t="shared" si="5"/>
        <v/>
      </c>
      <c r="AH15" s="45" t="str">
        <f t="shared" si="6"/>
        <v/>
      </c>
      <c r="AI15" s="45" t="str">
        <f t="shared" si="7"/>
        <v/>
      </c>
      <c r="AJ15" s="47" t="str">
        <f t="shared" si="8"/>
        <v/>
      </c>
      <c r="AK15" s="47" t="str">
        <f t="shared" si="9"/>
        <v/>
      </c>
      <c r="AL15" s="47" t="str">
        <f t="shared" si="10"/>
        <v/>
      </c>
      <c r="AM15" s="48" t="str">
        <f t="shared" si="11"/>
        <v/>
      </c>
      <c r="AN15" s="48" t="str">
        <f t="shared" si="12"/>
        <v/>
      </c>
    </row>
    <row r="16" spans="1:44" s="41" customFormat="1" ht="23.45" customHeight="1">
      <c r="A16" s="14" t="str">
        <f>IF(Appraisers!A17 &lt;&gt;"", Appraisers!A17, "")</f>
        <v/>
      </c>
      <c r="B16" s="20" t="str">
        <f>IF(Appraisers!B17 &lt;&gt;"", Appraisers!B17, "")</f>
        <v/>
      </c>
      <c r="C16" s="45" t="str">
        <f>IF(ISNUMBER(Appraisers!C17),Appraisers!C17,"")</f>
        <v/>
      </c>
      <c r="D16" s="45" t="str">
        <f>IF(ISNUMBER(Appraisers!E17),Appraisers!E17,"")</f>
        <v/>
      </c>
      <c r="E16" s="45" t="str">
        <f>IF(ISNUMBER(Appraisers!G17),Appraisers!G17,"")</f>
        <v/>
      </c>
      <c r="F16" s="45" t="str">
        <f>IF(ISNUMBER(Appraisers!I17),Appraisers!I17,"")</f>
        <v/>
      </c>
      <c r="G16" s="45" t="str">
        <f>IF(ISNUMBER(Appraisers!K17),Appraisers!K17,"")</f>
        <v/>
      </c>
      <c r="H16" s="45" t="str">
        <f>IF(ISNUMBER(Appraisers!M17),Appraisers!M17,"")</f>
        <v/>
      </c>
      <c r="I16" s="45" t="str">
        <f>IF(ISNUMBER(Appraisers!O17),Appraisers!O17,"")</f>
        <v/>
      </c>
      <c r="J16" s="45" t="str">
        <f>IF(ISNUMBER(Appraisers!Q17),Appraisers!Q17,"")</f>
        <v/>
      </c>
      <c r="K16" s="45" t="str">
        <f>IF(ISNUMBER(Appraisers!S17),Appraisers!S17,"")</f>
        <v/>
      </c>
      <c r="L16" s="45" t="str">
        <f>IF(ISNUMBER(Appraisers!U17),Appraisers!U17,"")</f>
        <v/>
      </c>
      <c r="M16" s="45" t="str">
        <f>IF(ISNUMBER(Appraisers!W17),Appraisers!W17,"")</f>
        <v/>
      </c>
      <c r="N16" s="45" t="str">
        <f>IF(ISNUMBER(Appraisers!Y17),Appraisers!Y17,"")</f>
        <v/>
      </c>
      <c r="O16" s="45" t="str">
        <f>IF(ISNUMBER(Appraisers!AA17),Appraisers!AA17,"")</f>
        <v/>
      </c>
      <c r="P16" s="45" t="str">
        <f>IF(ISNUMBER(Appraisers!AC17),Appraisers!AC17,"")</f>
        <v/>
      </c>
      <c r="Q16" s="45" t="str">
        <f>IF(ISNUMBER(Appraisers!AE17),Appraisers!AE17,"")</f>
        <v/>
      </c>
      <c r="R16" s="45" t="str">
        <f>IF(ISNUMBER(Appraisers!AG17),Appraisers!AG17,"")</f>
        <v/>
      </c>
      <c r="S16" s="45" t="str">
        <f>IF(ISNUMBER(Appraisers!AI17),Appraisers!AI17,"")</f>
        <v/>
      </c>
      <c r="T16" s="45" t="str">
        <f>IF(ISNUMBER(Appraisers!AK17),Appraisers!AK17,"")</f>
        <v/>
      </c>
      <c r="U16" s="45" t="str">
        <f>IF(ISNUMBER(Appraisers!AM17),Appraisers!AM17,"")</f>
        <v/>
      </c>
      <c r="V16" s="45" t="str">
        <f>IF(ISNUMBER(Appraisers!AO17),Appraisers!AO17,"")</f>
        <v/>
      </c>
      <c r="W16" s="45" t="str">
        <f>IF(ISNUMBER(Appraisers!AQ17),Appraisers!AQ17,"")</f>
        <v/>
      </c>
      <c r="X16" s="45" t="str">
        <f>IF(ISNUMBER(Appraisers!AS17),Appraisers!AS17,"")</f>
        <v/>
      </c>
      <c r="Y16" s="45" t="str">
        <f>IF(ISNUMBER(Appraisers!AU17),Appraisers!AU17,"")</f>
        <v/>
      </c>
      <c r="Z16" s="45" t="str">
        <f>IF(ISNUMBER(Appraisers!AW17),Appraisers!AW17,"")</f>
        <v/>
      </c>
      <c r="AA16" s="45" t="str">
        <f>IF(ISNUMBER(Appraisers!AY17),Appraisers!AY17,"")</f>
        <v/>
      </c>
      <c r="AB16" s="45" t="str">
        <f t="shared" si="0"/>
        <v/>
      </c>
      <c r="AC16" s="45" t="str">
        <f t="shared" si="1"/>
        <v/>
      </c>
      <c r="AD16" s="45" t="str">
        <f t="shared" si="2"/>
        <v/>
      </c>
      <c r="AE16" s="45" t="str">
        <f t="shared" si="3"/>
        <v/>
      </c>
      <c r="AF16" s="46" t="str">
        <f t="shared" si="4"/>
        <v/>
      </c>
      <c r="AG16" s="45" t="str">
        <f t="shared" si="5"/>
        <v/>
      </c>
      <c r="AH16" s="45" t="str">
        <f t="shared" si="6"/>
        <v/>
      </c>
      <c r="AI16" s="45" t="str">
        <f t="shared" si="7"/>
        <v/>
      </c>
      <c r="AJ16" s="47" t="str">
        <f t="shared" si="8"/>
        <v/>
      </c>
      <c r="AK16" s="47" t="str">
        <f t="shared" si="9"/>
        <v/>
      </c>
      <c r="AL16" s="47" t="str">
        <f t="shared" si="10"/>
        <v/>
      </c>
      <c r="AM16" s="48" t="str">
        <f t="shared" si="11"/>
        <v/>
      </c>
      <c r="AN16" s="48" t="str">
        <f t="shared" si="12"/>
        <v/>
      </c>
    </row>
    <row r="17" spans="1:40" s="41" customFormat="1" ht="23.45" customHeight="1">
      <c r="A17" s="14" t="str">
        <f>IF(Appraisers!A18 &lt;&gt;"", Appraisers!A18, "")</f>
        <v/>
      </c>
      <c r="B17" s="20" t="str">
        <f>IF(Appraisers!B18 &lt;&gt;"", Appraisers!B18, "")</f>
        <v/>
      </c>
      <c r="C17" s="45" t="str">
        <f>IF(ISNUMBER(Appraisers!C18),Appraisers!C18,"")</f>
        <v/>
      </c>
      <c r="D17" s="45" t="str">
        <f>IF(ISNUMBER(Appraisers!E18),Appraisers!E18,"")</f>
        <v/>
      </c>
      <c r="E17" s="45" t="str">
        <f>IF(ISNUMBER(Appraisers!G18),Appraisers!G18,"")</f>
        <v/>
      </c>
      <c r="F17" s="45" t="str">
        <f>IF(ISNUMBER(Appraisers!I18),Appraisers!I18,"")</f>
        <v/>
      </c>
      <c r="G17" s="45" t="str">
        <f>IF(ISNUMBER(Appraisers!K18),Appraisers!K18,"")</f>
        <v/>
      </c>
      <c r="H17" s="45" t="str">
        <f>IF(ISNUMBER(Appraisers!M18),Appraisers!M18,"")</f>
        <v/>
      </c>
      <c r="I17" s="45" t="str">
        <f>IF(ISNUMBER(Appraisers!O18),Appraisers!O18,"")</f>
        <v/>
      </c>
      <c r="J17" s="45" t="str">
        <f>IF(ISNUMBER(Appraisers!Q18),Appraisers!Q18,"")</f>
        <v/>
      </c>
      <c r="K17" s="45" t="str">
        <f>IF(ISNUMBER(Appraisers!S18),Appraisers!S18,"")</f>
        <v/>
      </c>
      <c r="L17" s="45" t="str">
        <f>IF(ISNUMBER(Appraisers!U18),Appraisers!U18,"")</f>
        <v/>
      </c>
      <c r="M17" s="45" t="str">
        <f>IF(ISNUMBER(Appraisers!W18),Appraisers!W18,"")</f>
        <v/>
      </c>
      <c r="N17" s="45" t="str">
        <f>IF(ISNUMBER(Appraisers!Y18),Appraisers!Y18,"")</f>
        <v/>
      </c>
      <c r="O17" s="45" t="str">
        <f>IF(ISNUMBER(Appraisers!AA18),Appraisers!AA18,"")</f>
        <v/>
      </c>
      <c r="P17" s="45" t="str">
        <f>IF(ISNUMBER(Appraisers!AC18),Appraisers!AC18,"")</f>
        <v/>
      </c>
      <c r="Q17" s="45" t="str">
        <f>IF(ISNUMBER(Appraisers!AE18),Appraisers!AE18,"")</f>
        <v/>
      </c>
      <c r="R17" s="45" t="str">
        <f>IF(ISNUMBER(Appraisers!AG18),Appraisers!AG18,"")</f>
        <v/>
      </c>
      <c r="S17" s="45" t="str">
        <f>IF(ISNUMBER(Appraisers!AI18),Appraisers!AI18,"")</f>
        <v/>
      </c>
      <c r="T17" s="45" t="str">
        <f>IF(ISNUMBER(Appraisers!AK18),Appraisers!AK18,"")</f>
        <v/>
      </c>
      <c r="U17" s="45" t="str">
        <f>IF(ISNUMBER(Appraisers!AM18),Appraisers!AM18,"")</f>
        <v/>
      </c>
      <c r="V17" s="45" t="str">
        <f>IF(ISNUMBER(Appraisers!AO18),Appraisers!AO18,"")</f>
        <v/>
      </c>
      <c r="W17" s="45" t="str">
        <f>IF(ISNUMBER(Appraisers!AQ18),Appraisers!AQ18,"")</f>
        <v/>
      </c>
      <c r="X17" s="45" t="str">
        <f>IF(ISNUMBER(Appraisers!AS18),Appraisers!AS18,"")</f>
        <v/>
      </c>
      <c r="Y17" s="45" t="str">
        <f>IF(ISNUMBER(Appraisers!AU18),Appraisers!AU18,"")</f>
        <v/>
      </c>
      <c r="Z17" s="45" t="str">
        <f>IF(ISNUMBER(Appraisers!AW18),Appraisers!AW18,"")</f>
        <v/>
      </c>
      <c r="AA17" s="45" t="str">
        <f>IF(ISNUMBER(Appraisers!AY18),Appraisers!AY18,"")</f>
        <v/>
      </c>
      <c r="AB17" s="45" t="str">
        <f t="shared" si="0"/>
        <v/>
      </c>
      <c r="AC17" s="45" t="str">
        <f t="shared" si="1"/>
        <v/>
      </c>
      <c r="AD17" s="45" t="str">
        <f t="shared" si="2"/>
        <v/>
      </c>
      <c r="AE17" s="45" t="str">
        <f t="shared" si="3"/>
        <v/>
      </c>
      <c r="AF17" s="46" t="str">
        <f t="shared" si="4"/>
        <v/>
      </c>
      <c r="AG17" s="45" t="str">
        <f t="shared" si="5"/>
        <v/>
      </c>
      <c r="AH17" s="45" t="str">
        <f t="shared" si="6"/>
        <v/>
      </c>
      <c r="AI17" s="45" t="str">
        <f t="shared" si="7"/>
        <v/>
      </c>
      <c r="AJ17" s="47" t="str">
        <f t="shared" si="8"/>
        <v/>
      </c>
      <c r="AK17" s="47" t="str">
        <f t="shared" si="9"/>
        <v/>
      </c>
      <c r="AL17" s="47" t="str">
        <f t="shared" si="10"/>
        <v/>
      </c>
      <c r="AM17" s="48" t="str">
        <f t="shared" si="11"/>
        <v/>
      </c>
      <c r="AN17" s="48" t="str">
        <f t="shared" si="12"/>
        <v/>
      </c>
    </row>
    <row r="18" spans="1:40" s="41" customFormat="1" ht="23.45" customHeight="1">
      <c r="A18" s="14" t="str">
        <f>IF(Appraisers!A19 &lt;&gt;"", Appraisers!A19, "")</f>
        <v/>
      </c>
      <c r="B18" s="20" t="str">
        <f>IF(Appraisers!B19 &lt;&gt;"", Appraisers!B19, "")</f>
        <v/>
      </c>
      <c r="C18" s="45" t="str">
        <f>IF(ISNUMBER(Appraisers!C19),Appraisers!C19,"")</f>
        <v/>
      </c>
      <c r="D18" s="45" t="str">
        <f>IF(ISNUMBER(Appraisers!E19),Appraisers!E19,"")</f>
        <v/>
      </c>
      <c r="E18" s="45" t="str">
        <f>IF(ISNUMBER(Appraisers!G19),Appraisers!G19,"")</f>
        <v/>
      </c>
      <c r="F18" s="45" t="str">
        <f>IF(ISNUMBER(Appraisers!I19),Appraisers!I19,"")</f>
        <v/>
      </c>
      <c r="G18" s="45" t="str">
        <f>IF(ISNUMBER(Appraisers!K19),Appraisers!K19,"")</f>
        <v/>
      </c>
      <c r="H18" s="45" t="str">
        <f>IF(ISNUMBER(Appraisers!M19),Appraisers!M19,"")</f>
        <v/>
      </c>
      <c r="I18" s="45" t="str">
        <f>IF(ISNUMBER(Appraisers!O19),Appraisers!O19,"")</f>
        <v/>
      </c>
      <c r="J18" s="45" t="str">
        <f>IF(ISNUMBER(Appraisers!Q19),Appraisers!Q19,"")</f>
        <v/>
      </c>
      <c r="K18" s="45" t="str">
        <f>IF(ISNUMBER(Appraisers!S19),Appraisers!S19,"")</f>
        <v/>
      </c>
      <c r="L18" s="45" t="str">
        <f>IF(ISNUMBER(Appraisers!U19),Appraisers!U19,"")</f>
        <v/>
      </c>
      <c r="M18" s="45" t="str">
        <f>IF(ISNUMBER(Appraisers!W19),Appraisers!W19,"")</f>
        <v/>
      </c>
      <c r="N18" s="45" t="str">
        <f>IF(ISNUMBER(Appraisers!Y19),Appraisers!Y19,"")</f>
        <v/>
      </c>
      <c r="O18" s="45" t="str">
        <f>IF(ISNUMBER(Appraisers!AA19),Appraisers!AA19,"")</f>
        <v/>
      </c>
      <c r="P18" s="45" t="str">
        <f>IF(ISNUMBER(Appraisers!AC19),Appraisers!AC19,"")</f>
        <v/>
      </c>
      <c r="Q18" s="45" t="str">
        <f>IF(ISNUMBER(Appraisers!AE19),Appraisers!AE19,"")</f>
        <v/>
      </c>
      <c r="R18" s="45" t="str">
        <f>IF(ISNUMBER(Appraisers!AG19),Appraisers!AG19,"")</f>
        <v/>
      </c>
      <c r="S18" s="45" t="str">
        <f>IF(ISNUMBER(Appraisers!AI19),Appraisers!AI19,"")</f>
        <v/>
      </c>
      <c r="T18" s="45" t="str">
        <f>IF(ISNUMBER(Appraisers!AK19),Appraisers!AK19,"")</f>
        <v/>
      </c>
      <c r="U18" s="45" t="str">
        <f>IF(ISNUMBER(Appraisers!AM19),Appraisers!AM19,"")</f>
        <v/>
      </c>
      <c r="V18" s="45" t="str">
        <f>IF(ISNUMBER(Appraisers!AO19),Appraisers!AO19,"")</f>
        <v/>
      </c>
      <c r="W18" s="45" t="str">
        <f>IF(ISNUMBER(Appraisers!AQ19),Appraisers!AQ19,"")</f>
        <v/>
      </c>
      <c r="X18" s="45" t="str">
        <f>IF(ISNUMBER(Appraisers!AS19),Appraisers!AS19,"")</f>
        <v/>
      </c>
      <c r="Y18" s="45" t="str">
        <f>IF(ISNUMBER(Appraisers!AU19),Appraisers!AU19,"")</f>
        <v/>
      </c>
      <c r="Z18" s="45" t="str">
        <f>IF(ISNUMBER(Appraisers!AW19),Appraisers!AW19,"")</f>
        <v/>
      </c>
      <c r="AA18" s="45" t="str">
        <f>IF(ISNUMBER(Appraisers!AY19),Appraisers!AY19,"")</f>
        <v/>
      </c>
      <c r="AB18" s="45" t="str">
        <f t="shared" si="0"/>
        <v/>
      </c>
      <c r="AC18" s="45" t="str">
        <f t="shared" si="1"/>
        <v/>
      </c>
      <c r="AD18" s="45" t="str">
        <f t="shared" si="2"/>
        <v/>
      </c>
      <c r="AE18" s="45" t="str">
        <f t="shared" si="3"/>
        <v/>
      </c>
      <c r="AF18" s="46" t="str">
        <f t="shared" si="4"/>
        <v/>
      </c>
      <c r="AG18" s="45" t="str">
        <f t="shared" si="5"/>
        <v/>
      </c>
      <c r="AH18" s="45" t="str">
        <f t="shared" si="6"/>
        <v/>
      </c>
      <c r="AI18" s="45" t="str">
        <f t="shared" si="7"/>
        <v/>
      </c>
      <c r="AJ18" s="47" t="str">
        <f t="shared" si="8"/>
        <v/>
      </c>
      <c r="AK18" s="47" t="str">
        <f t="shared" si="9"/>
        <v/>
      </c>
      <c r="AL18" s="47" t="str">
        <f t="shared" si="10"/>
        <v/>
      </c>
      <c r="AM18" s="48" t="str">
        <f t="shared" si="11"/>
        <v/>
      </c>
      <c r="AN18" s="48" t="str">
        <f t="shared" si="12"/>
        <v/>
      </c>
    </row>
    <row r="19" spans="1:40" s="41" customFormat="1" ht="23.45" customHeight="1">
      <c r="A19" s="14" t="str">
        <f>IF(Appraisers!A20 &lt;&gt;"", Appraisers!A20, "")</f>
        <v/>
      </c>
      <c r="B19" s="20" t="str">
        <f>IF(Appraisers!B20 &lt;&gt;"", Appraisers!B20, "")</f>
        <v/>
      </c>
      <c r="C19" s="45" t="str">
        <f>IF(ISNUMBER(Appraisers!C20),Appraisers!C20,"")</f>
        <v/>
      </c>
      <c r="D19" s="45" t="str">
        <f>IF(ISNUMBER(Appraisers!E20),Appraisers!E20,"")</f>
        <v/>
      </c>
      <c r="E19" s="45" t="str">
        <f>IF(ISNUMBER(Appraisers!G20),Appraisers!G20,"")</f>
        <v/>
      </c>
      <c r="F19" s="45" t="str">
        <f>IF(ISNUMBER(Appraisers!I20),Appraisers!I20,"")</f>
        <v/>
      </c>
      <c r="G19" s="45" t="str">
        <f>IF(ISNUMBER(Appraisers!K20),Appraisers!K20,"")</f>
        <v/>
      </c>
      <c r="H19" s="45" t="str">
        <f>IF(ISNUMBER(Appraisers!M20),Appraisers!M20,"")</f>
        <v/>
      </c>
      <c r="I19" s="45" t="str">
        <f>IF(ISNUMBER(Appraisers!O20),Appraisers!O20,"")</f>
        <v/>
      </c>
      <c r="J19" s="45" t="str">
        <f>IF(ISNUMBER(Appraisers!Q20),Appraisers!Q20,"")</f>
        <v/>
      </c>
      <c r="K19" s="45" t="str">
        <f>IF(ISNUMBER(Appraisers!S20),Appraisers!S20,"")</f>
        <v/>
      </c>
      <c r="L19" s="45" t="str">
        <f>IF(ISNUMBER(Appraisers!U20),Appraisers!U20,"")</f>
        <v/>
      </c>
      <c r="M19" s="45" t="str">
        <f>IF(ISNUMBER(Appraisers!W20),Appraisers!W20,"")</f>
        <v/>
      </c>
      <c r="N19" s="45" t="str">
        <f>IF(ISNUMBER(Appraisers!Y20),Appraisers!Y20,"")</f>
        <v/>
      </c>
      <c r="O19" s="45" t="str">
        <f>IF(ISNUMBER(Appraisers!AA20),Appraisers!AA20,"")</f>
        <v/>
      </c>
      <c r="P19" s="45" t="str">
        <f>IF(ISNUMBER(Appraisers!AC20),Appraisers!AC20,"")</f>
        <v/>
      </c>
      <c r="Q19" s="45" t="str">
        <f>IF(ISNUMBER(Appraisers!AE20),Appraisers!AE20,"")</f>
        <v/>
      </c>
      <c r="R19" s="45" t="str">
        <f>IF(ISNUMBER(Appraisers!AG20),Appraisers!AG20,"")</f>
        <v/>
      </c>
      <c r="S19" s="45" t="str">
        <f>IF(ISNUMBER(Appraisers!AI20),Appraisers!AI20,"")</f>
        <v/>
      </c>
      <c r="T19" s="45" t="str">
        <f>IF(ISNUMBER(Appraisers!AK20),Appraisers!AK20,"")</f>
        <v/>
      </c>
      <c r="U19" s="45" t="str">
        <f>IF(ISNUMBER(Appraisers!AM20),Appraisers!AM20,"")</f>
        <v/>
      </c>
      <c r="V19" s="45" t="str">
        <f>IF(ISNUMBER(Appraisers!AO20),Appraisers!AO20,"")</f>
        <v/>
      </c>
      <c r="W19" s="45" t="str">
        <f>IF(ISNUMBER(Appraisers!AQ20),Appraisers!AQ20,"")</f>
        <v/>
      </c>
      <c r="X19" s="45" t="str">
        <f>IF(ISNUMBER(Appraisers!AS20),Appraisers!AS20,"")</f>
        <v/>
      </c>
      <c r="Y19" s="45" t="str">
        <f>IF(ISNUMBER(Appraisers!AU20),Appraisers!AU20,"")</f>
        <v/>
      </c>
      <c r="Z19" s="45" t="str">
        <f>IF(ISNUMBER(Appraisers!AW20),Appraisers!AW20,"")</f>
        <v/>
      </c>
      <c r="AA19" s="45" t="str">
        <f>IF(ISNUMBER(Appraisers!AY20),Appraisers!AY20,"")</f>
        <v/>
      </c>
      <c r="AB19" s="45" t="str">
        <f t="shared" si="0"/>
        <v/>
      </c>
      <c r="AC19" s="45" t="str">
        <f t="shared" si="1"/>
        <v/>
      </c>
      <c r="AD19" s="45" t="str">
        <f t="shared" si="2"/>
        <v/>
      </c>
      <c r="AE19" s="45" t="str">
        <f t="shared" si="3"/>
        <v/>
      </c>
      <c r="AF19" s="46" t="str">
        <f t="shared" si="4"/>
        <v/>
      </c>
      <c r="AG19" s="45" t="str">
        <f t="shared" si="5"/>
        <v/>
      </c>
      <c r="AH19" s="45" t="str">
        <f t="shared" si="6"/>
        <v/>
      </c>
      <c r="AI19" s="45" t="str">
        <f t="shared" si="7"/>
        <v/>
      </c>
      <c r="AJ19" s="47" t="str">
        <f t="shared" si="8"/>
        <v/>
      </c>
      <c r="AK19" s="47" t="str">
        <f t="shared" si="9"/>
        <v/>
      </c>
      <c r="AL19" s="47" t="str">
        <f t="shared" si="10"/>
        <v/>
      </c>
      <c r="AM19" s="48" t="str">
        <f t="shared" si="11"/>
        <v/>
      </c>
      <c r="AN19" s="48" t="str">
        <f t="shared" si="12"/>
        <v/>
      </c>
    </row>
    <row r="20" spans="1:40" s="41" customFormat="1" ht="23.45" customHeight="1">
      <c r="A20" s="14" t="str">
        <f>IF(Appraisers!A21 &lt;&gt;"", Appraisers!A21, "")</f>
        <v/>
      </c>
      <c r="B20" s="20" t="str">
        <f>IF(Appraisers!B21 &lt;&gt;"", Appraisers!B21, "")</f>
        <v/>
      </c>
      <c r="C20" s="45" t="str">
        <f>IF(ISNUMBER(Appraisers!C21),Appraisers!C21,"")</f>
        <v/>
      </c>
      <c r="D20" s="45" t="str">
        <f>IF(ISNUMBER(Appraisers!E21),Appraisers!E21,"")</f>
        <v/>
      </c>
      <c r="E20" s="45" t="str">
        <f>IF(ISNUMBER(Appraisers!G21),Appraisers!G21,"")</f>
        <v/>
      </c>
      <c r="F20" s="45" t="str">
        <f>IF(ISNUMBER(Appraisers!I21),Appraisers!I21,"")</f>
        <v/>
      </c>
      <c r="G20" s="45" t="str">
        <f>IF(ISNUMBER(Appraisers!K21),Appraisers!K21,"")</f>
        <v/>
      </c>
      <c r="H20" s="45" t="str">
        <f>IF(ISNUMBER(Appraisers!M21),Appraisers!M21,"")</f>
        <v/>
      </c>
      <c r="I20" s="45" t="str">
        <f>IF(ISNUMBER(Appraisers!O21),Appraisers!O21,"")</f>
        <v/>
      </c>
      <c r="J20" s="45" t="str">
        <f>IF(ISNUMBER(Appraisers!Q21),Appraisers!Q21,"")</f>
        <v/>
      </c>
      <c r="K20" s="45" t="str">
        <f>IF(ISNUMBER(Appraisers!S21),Appraisers!S21,"")</f>
        <v/>
      </c>
      <c r="L20" s="45" t="str">
        <f>IF(ISNUMBER(Appraisers!U21),Appraisers!U21,"")</f>
        <v/>
      </c>
      <c r="M20" s="45" t="str">
        <f>IF(ISNUMBER(Appraisers!W21),Appraisers!W21,"")</f>
        <v/>
      </c>
      <c r="N20" s="45" t="str">
        <f>IF(ISNUMBER(Appraisers!Y21),Appraisers!Y21,"")</f>
        <v/>
      </c>
      <c r="O20" s="45" t="str">
        <f>IF(ISNUMBER(Appraisers!AA21),Appraisers!AA21,"")</f>
        <v/>
      </c>
      <c r="P20" s="45" t="str">
        <f>IF(ISNUMBER(Appraisers!AC21),Appraisers!AC21,"")</f>
        <v/>
      </c>
      <c r="Q20" s="45" t="str">
        <f>IF(ISNUMBER(Appraisers!AE21),Appraisers!AE21,"")</f>
        <v/>
      </c>
      <c r="R20" s="45" t="str">
        <f>IF(ISNUMBER(Appraisers!AG21),Appraisers!AG21,"")</f>
        <v/>
      </c>
      <c r="S20" s="45" t="str">
        <f>IF(ISNUMBER(Appraisers!AI21),Appraisers!AI21,"")</f>
        <v/>
      </c>
      <c r="T20" s="45" t="str">
        <f>IF(ISNUMBER(Appraisers!AK21),Appraisers!AK21,"")</f>
        <v/>
      </c>
      <c r="U20" s="45" t="str">
        <f>IF(ISNUMBER(Appraisers!AM21),Appraisers!AM21,"")</f>
        <v/>
      </c>
      <c r="V20" s="45" t="str">
        <f>IF(ISNUMBER(Appraisers!AO21),Appraisers!AO21,"")</f>
        <v/>
      </c>
      <c r="W20" s="45" t="str">
        <f>IF(ISNUMBER(Appraisers!AQ21),Appraisers!AQ21,"")</f>
        <v/>
      </c>
      <c r="X20" s="45" t="str">
        <f>IF(ISNUMBER(Appraisers!AS21),Appraisers!AS21,"")</f>
        <v/>
      </c>
      <c r="Y20" s="45" t="str">
        <f>IF(ISNUMBER(Appraisers!AU21),Appraisers!AU21,"")</f>
        <v/>
      </c>
      <c r="Z20" s="45" t="str">
        <f>IF(ISNUMBER(Appraisers!AW21),Appraisers!AW21,"")</f>
        <v/>
      </c>
      <c r="AA20" s="45" t="str">
        <f>IF(ISNUMBER(Appraisers!AY21),Appraisers!AY21,"")</f>
        <v/>
      </c>
      <c r="AB20" s="45" t="str">
        <f t="shared" si="0"/>
        <v/>
      </c>
      <c r="AC20" s="45" t="str">
        <f t="shared" si="1"/>
        <v/>
      </c>
      <c r="AD20" s="45" t="str">
        <f t="shared" si="2"/>
        <v/>
      </c>
      <c r="AE20" s="45" t="str">
        <f t="shared" si="3"/>
        <v/>
      </c>
      <c r="AF20" s="46" t="str">
        <f t="shared" si="4"/>
        <v/>
      </c>
      <c r="AG20" s="45" t="str">
        <f t="shared" si="5"/>
        <v/>
      </c>
      <c r="AH20" s="45" t="str">
        <f t="shared" si="6"/>
        <v/>
      </c>
      <c r="AI20" s="45" t="str">
        <f t="shared" si="7"/>
        <v/>
      </c>
      <c r="AJ20" s="47" t="str">
        <f t="shared" si="8"/>
        <v/>
      </c>
      <c r="AK20" s="47" t="str">
        <f t="shared" si="9"/>
        <v/>
      </c>
      <c r="AL20" s="47" t="str">
        <f t="shared" si="10"/>
        <v/>
      </c>
      <c r="AM20" s="48" t="str">
        <f t="shared" si="11"/>
        <v/>
      </c>
      <c r="AN20" s="48" t="str">
        <f t="shared" si="12"/>
        <v/>
      </c>
    </row>
    <row r="21" spans="1:40" s="41" customFormat="1" ht="23.45" customHeight="1">
      <c r="A21" s="20" t="str">
        <f>IF(Appraisers!A22 &lt;&gt;"", Appraisers!A22, "")</f>
        <v/>
      </c>
      <c r="B21" s="20" t="str">
        <f>IF(Appraisers!B22 &lt;&gt;"", Appraisers!B22, "")</f>
        <v/>
      </c>
      <c r="C21" s="45" t="str">
        <f>IF(ISNUMBER(Appraisers!C22),Appraisers!C22,"")</f>
        <v/>
      </c>
      <c r="D21" s="45" t="str">
        <f>IF(ISNUMBER(Appraisers!E22),Appraisers!E22,"")</f>
        <v/>
      </c>
      <c r="E21" s="45" t="str">
        <f>IF(ISNUMBER(Appraisers!G22),Appraisers!G22,"")</f>
        <v/>
      </c>
      <c r="F21" s="45" t="str">
        <f>IF(ISNUMBER(Appraisers!I22),Appraisers!I22,"")</f>
        <v/>
      </c>
      <c r="G21" s="45" t="str">
        <f>IF(ISNUMBER(Appraisers!K22),Appraisers!K22,"")</f>
        <v/>
      </c>
      <c r="H21" s="45" t="str">
        <f>IF(ISNUMBER(Appraisers!M22),Appraisers!M22,"")</f>
        <v/>
      </c>
      <c r="I21" s="45" t="str">
        <f>IF(ISNUMBER(Appraisers!O22),Appraisers!O22,"")</f>
        <v/>
      </c>
      <c r="J21" s="45" t="str">
        <f>IF(ISNUMBER(Appraisers!Q22),Appraisers!Q22,"")</f>
        <v/>
      </c>
      <c r="K21" s="45" t="str">
        <f>IF(ISNUMBER(Appraisers!S22),Appraisers!S22,"")</f>
        <v/>
      </c>
      <c r="L21" s="45" t="str">
        <f>IF(ISNUMBER(Appraisers!U22),Appraisers!U22,"")</f>
        <v/>
      </c>
      <c r="M21" s="45" t="str">
        <f>IF(ISNUMBER(Appraisers!W22),Appraisers!W22,"")</f>
        <v/>
      </c>
      <c r="N21" s="45" t="str">
        <f>IF(ISNUMBER(Appraisers!Y22),Appraisers!Y22,"")</f>
        <v/>
      </c>
      <c r="O21" s="45" t="str">
        <f>IF(ISNUMBER(Appraisers!AA22),Appraisers!AA22,"")</f>
        <v/>
      </c>
      <c r="P21" s="45" t="str">
        <f>IF(ISNUMBER(Appraisers!AC22),Appraisers!AC22,"")</f>
        <v/>
      </c>
      <c r="Q21" s="45" t="str">
        <f>IF(ISNUMBER(Appraisers!AE22),Appraisers!AE22,"")</f>
        <v/>
      </c>
      <c r="R21" s="45" t="str">
        <f>IF(ISNUMBER(Appraisers!AG22),Appraisers!AG22,"")</f>
        <v/>
      </c>
      <c r="S21" s="45" t="str">
        <f>IF(ISNUMBER(Appraisers!AI22),Appraisers!AI22,"")</f>
        <v/>
      </c>
      <c r="T21" s="45" t="str">
        <f>IF(ISNUMBER(Appraisers!AK22),Appraisers!AK22,"")</f>
        <v/>
      </c>
      <c r="U21" s="45" t="str">
        <f>IF(ISNUMBER(Appraisers!AM22),Appraisers!AM22,"")</f>
        <v/>
      </c>
      <c r="V21" s="45" t="str">
        <f>IF(ISNUMBER(Appraisers!AO22),Appraisers!AO22,"")</f>
        <v/>
      </c>
      <c r="W21" s="45" t="str">
        <f>IF(ISNUMBER(Appraisers!AQ22),Appraisers!AQ22,"")</f>
        <v/>
      </c>
      <c r="X21" s="45" t="str">
        <f>IF(ISNUMBER(Appraisers!AS22),Appraisers!AS22,"")</f>
        <v/>
      </c>
      <c r="Y21" s="45" t="str">
        <f>IF(ISNUMBER(Appraisers!AU22),Appraisers!AU22,"")</f>
        <v/>
      </c>
      <c r="Z21" s="45" t="str">
        <f>IF(ISNUMBER(Appraisers!AW22),Appraisers!AW22,"")</f>
        <v/>
      </c>
      <c r="AA21" s="45" t="str">
        <f>IF(ISNUMBER(Appraisers!AY22),Appraisers!AY22,"")</f>
        <v/>
      </c>
      <c r="AB21" s="45" t="str">
        <f t="shared" si="0"/>
        <v/>
      </c>
      <c r="AC21" s="45" t="str">
        <f t="shared" si="1"/>
        <v/>
      </c>
      <c r="AD21" s="45" t="str">
        <f t="shared" si="2"/>
        <v/>
      </c>
      <c r="AE21" s="45" t="str">
        <f t="shared" si="3"/>
        <v/>
      </c>
      <c r="AF21" s="46" t="str">
        <f t="shared" si="4"/>
        <v/>
      </c>
      <c r="AG21" s="45" t="str">
        <f t="shared" si="5"/>
        <v/>
      </c>
      <c r="AH21" s="45" t="str">
        <f t="shared" si="6"/>
        <v/>
      </c>
      <c r="AI21" s="45" t="str">
        <f t="shared" si="7"/>
        <v/>
      </c>
      <c r="AJ21" s="47" t="str">
        <f t="shared" si="8"/>
        <v/>
      </c>
      <c r="AK21" s="47" t="str">
        <f t="shared" si="9"/>
        <v/>
      </c>
      <c r="AL21" s="47" t="str">
        <f t="shared" si="10"/>
        <v/>
      </c>
      <c r="AM21" s="48" t="str">
        <f t="shared" si="11"/>
        <v/>
      </c>
      <c r="AN21" s="48" t="str">
        <f t="shared" si="12"/>
        <v/>
      </c>
    </row>
    <row r="22" spans="1:40" s="41" customFormat="1" ht="23.45" customHeight="1">
      <c r="A22" s="20" t="str">
        <f>IF(Appraisers!A23 &lt;&gt;"", Appraisers!A23, "")</f>
        <v/>
      </c>
      <c r="B22" s="20" t="str">
        <f>IF(Appraisers!B23 &lt;&gt;"", Appraisers!B23, "")</f>
        <v/>
      </c>
      <c r="C22" s="45" t="str">
        <f>IF(ISNUMBER(Appraisers!C23),Appraisers!C23,"")</f>
        <v/>
      </c>
      <c r="D22" s="45" t="str">
        <f>IF(ISNUMBER(Appraisers!E23),Appraisers!E23,"")</f>
        <v/>
      </c>
      <c r="E22" s="45" t="str">
        <f>IF(ISNUMBER(Appraisers!G23),Appraisers!G23,"")</f>
        <v/>
      </c>
      <c r="F22" s="45" t="str">
        <f>IF(ISNUMBER(Appraisers!I23),Appraisers!I23,"")</f>
        <v/>
      </c>
      <c r="G22" s="45" t="str">
        <f>IF(ISNUMBER(Appraisers!K23),Appraisers!K23,"")</f>
        <v/>
      </c>
      <c r="H22" s="45" t="str">
        <f>IF(ISNUMBER(Appraisers!M23),Appraisers!M23,"")</f>
        <v/>
      </c>
      <c r="I22" s="45" t="str">
        <f>IF(ISNUMBER(Appraisers!O23),Appraisers!O23,"")</f>
        <v/>
      </c>
      <c r="J22" s="45" t="str">
        <f>IF(ISNUMBER(Appraisers!Q23),Appraisers!Q23,"")</f>
        <v/>
      </c>
      <c r="K22" s="45" t="str">
        <f>IF(ISNUMBER(Appraisers!S23),Appraisers!S23,"")</f>
        <v/>
      </c>
      <c r="L22" s="45" t="str">
        <f>IF(ISNUMBER(Appraisers!U23),Appraisers!U23,"")</f>
        <v/>
      </c>
      <c r="M22" s="45" t="str">
        <f>IF(ISNUMBER(Appraisers!W23),Appraisers!W23,"")</f>
        <v/>
      </c>
      <c r="N22" s="45" t="str">
        <f>IF(ISNUMBER(Appraisers!Y23),Appraisers!Y23,"")</f>
        <v/>
      </c>
      <c r="O22" s="45" t="str">
        <f>IF(ISNUMBER(Appraisers!AA23),Appraisers!AA23,"")</f>
        <v/>
      </c>
      <c r="P22" s="45" t="str">
        <f>IF(ISNUMBER(Appraisers!AC23),Appraisers!AC23,"")</f>
        <v/>
      </c>
      <c r="Q22" s="45" t="str">
        <f>IF(ISNUMBER(Appraisers!AE23),Appraisers!AE23,"")</f>
        <v/>
      </c>
      <c r="R22" s="45" t="str">
        <f>IF(ISNUMBER(Appraisers!AG23),Appraisers!AG23,"")</f>
        <v/>
      </c>
      <c r="S22" s="45" t="str">
        <f>IF(ISNUMBER(Appraisers!AI23),Appraisers!AI23,"")</f>
        <v/>
      </c>
      <c r="T22" s="45" t="str">
        <f>IF(ISNUMBER(Appraisers!AK23),Appraisers!AK23,"")</f>
        <v/>
      </c>
      <c r="U22" s="45" t="str">
        <f>IF(ISNUMBER(Appraisers!AM23),Appraisers!AM23,"")</f>
        <v/>
      </c>
      <c r="V22" s="45" t="str">
        <f>IF(ISNUMBER(Appraisers!AO23),Appraisers!AO23,"")</f>
        <v/>
      </c>
      <c r="W22" s="45" t="str">
        <f>IF(ISNUMBER(Appraisers!AQ23),Appraisers!AQ23,"")</f>
        <v/>
      </c>
      <c r="X22" s="45" t="str">
        <f>IF(ISNUMBER(Appraisers!AS23),Appraisers!AS23,"")</f>
        <v/>
      </c>
      <c r="Y22" s="45" t="str">
        <f>IF(ISNUMBER(Appraisers!AU23),Appraisers!AU23,"")</f>
        <v/>
      </c>
      <c r="Z22" s="45" t="str">
        <f>IF(ISNUMBER(Appraisers!AW23),Appraisers!AW23,"")</f>
        <v/>
      </c>
      <c r="AA22" s="45" t="str">
        <f>IF(ISNUMBER(Appraisers!AY23),Appraisers!AY23,"")</f>
        <v/>
      </c>
      <c r="AB22" s="45" t="str">
        <f t="shared" si="0"/>
        <v/>
      </c>
      <c r="AC22" s="45" t="str">
        <f t="shared" si="1"/>
        <v/>
      </c>
      <c r="AD22" s="45" t="str">
        <f t="shared" si="2"/>
        <v/>
      </c>
      <c r="AE22" s="45" t="str">
        <f t="shared" si="3"/>
        <v/>
      </c>
      <c r="AF22" s="46" t="str">
        <f t="shared" si="4"/>
        <v/>
      </c>
      <c r="AG22" s="45" t="str">
        <f t="shared" si="5"/>
        <v/>
      </c>
      <c r="AH22" s="45" t="str">
        <f t="shared" si="6"/>
        <v/>
      </c>
      <c r="AI22" s="45" t="str">
        <f t="shared" si="7"/>
        <v/>
      </c>
      <c r="AJ22" s="47" t="str">
        <f t="shared" si="8"/>
        <v/>
      </c>
      <c r="AK22" s="47" t="str">
        <f t="shared" si="9"/>
        <v/>
      </c>
      <c r="AL22" s="47" t="str">
        <f t="shared" si="10"/>
        <v/>
      </c>
      <c r="AM22" s="48" t="str">
        <f t="shared" si="11"/>
        <v/>
      </c>
      <c r="AN22" s="48" t="str">
        <f t="shared" si="12"/>
        <v/>
      </c>
    </row>
    <row r="23" spans="1:40" s="41" customFormat="1" ht="23.45" customHeight="1">
      <c r="A23" s="20" t="str">
        <f>IF(Appraisers!A24 &lt;&gt;"", Appraisers!A24, "")</f>
        <v/>
      </c>
      <c r="B23" s="20" t="str">
        <f>IF(Appraisers!B24 &lt;&gt;"", Appraisers!B24, "")</f>
        <v/>
      </c>
      <c r="C23" s="45" t="str">
        <f>IF(ISNUMBER(Appraisers!C24),Appraisers!C24,"")</f>
        <v/>
      </c>
      <c r="D23" s="45" t="str">
        <f>IF(ISNUMBER(Appraisers!E24),Appraisers!E24,"")</f>
        <v/>
      </c>
      <c r="E23" s="45" t="str">
        <f>IF(ISNUMBER(Appraisers!G24),Appraisers!G24,"")</f>
        <v/>
      </c>
      <c r="F23" s="45" t="str">
        <f>IF(ISNUMBER(Appraisers!I24),Appraisers!I24,"")</f>
        <v/>
      </c>
      <c r="G23" s="45" t="str">
        <f>IF(ISNUMBER(Appraisers!K24),Appraisers!K24,"")</f>
        <v/>
      </c>
      <c r="H23" s="45" t="str">
        <f>IF(ISNUMBER(Appraisers!M24),Appraisers!M24,"")</f>
        <v/>
      </c>
      <c r="I23" s="45" t="str">
        <f>IF(ISNUMBER(Appraisers!O24),Appraisers!O24,"")</f>
        <v/>
      </c>
      <c r="J23" s="45" t="str">
        <f>IF(ISNUMBER(Appraisers!Q24),Appraisers!Q24,"")</f>
        <v/>
      </c>
      <c r="K23" s="45" t="str">
        <f>IF(ISNUMBER(Appraisers!S24),Appraisers!S24,"")</f>
        <v/>
      </c>
      <c r="L23" s="45" t="str">
        <f>IF(ISNUMBER(Appraisers!U24),Appraisers!U24,"")</f>
        <v/>
      </c>
      <c r="M23" s="45" t="str">
        <f>IF(ISNUMBER(Appraisers!W24),Appraisers!W24,"")</f>
        <v/>
      </c>
      <c r="N23" s="45" t="str">
        <f>IF(ISNUMBER(Appraisers!Y24),Appraisers!Y24,"")</f>
        <v/>
      </c>
      <c r="O23" s="45" t="str">
        <f>IF(ISNUMBER(Appraisers!AA24),Appraisers!AA24,"")</f>
        <v/>
      </c>
      <c r="P23" s="45" t="str">
        <f>IF(ISNUMBER(Appraisers!AC24),Appraisers!AC24,"")</f>
        <v/>
      </c>
      <c r="Q23" s="45" t="str">
        <f>IF(ISNUMBER(Appraisers!AE24),Appraisers!AE24,"")</f>
        <v/>
      </c>
      <c r="R23" s="45" t="str">
        <f>IF(ISNUMBER(Appraisers!AG24),Appraisers!AG24,"")</f>
        <v/>
      </c>
      <c r="S23" s="45" t="str">
        <f>IF(ISNUMBER(Appraisers!AI24),Appraisers!AI24,"")</f>
        <v/>
      </c>
      <c r="T23" s="45" t="str">
        <f>IF(ISNUMBER(Appraisers!AK24),Appraisers!AK24,"")</f>
        <v/>
      </c>
      <c r="U23" s="45" t="str">
        <f>IF(ISNUMBER(Appraisers!AM24),Appraisers!AM24,"")</f>
        <v/>
      </c>
      <c r="V23" s="45" t="str">
        <f>IF(ISNUMBER(Appraisers!AO24),Appraisers!AO24,"")</f>
        <v/>
      </c>
      <c r="W23" s="45" t="str">
        <f>IF(ISNUMBER(Appraisers!AQ24),Appraisers!AQ24,"")</f>
        <v/>
      </c>
      <c r="X23" s="45" t="str">
        <f>IF(ISNUMBER(Appraisers!AS24),Appraisers!AS24,"")</f>
        <v/>
      </c>
      <c r="Y23" s="45" t="str">
        <f>IF(ISNUMBER(Appraisers!AU24),Appraisers!AU24,"")</f>
        <v/>
      </c>
      <c r="Z23" s="45" t="str">
        <f>IF(ISNUMBER(Appraisers!AW24),Appraisers!AW24,"")</f>
        <v/>
      </c>
      <c r="AA23" s="45" t="str">
        <f>IF(ISNUMBER(Appraisers!AY24),Appraisers!AY24,"")</f>
        <v/>
      </c>
      <c r="AB23" s="45" t="str">
        <f t="shared" si="0"/>
        <v/>
      </c>
      <c r="AC23" s="45" t="str">
        <f t="shared" si="1"/>
        <v/>
      </c>
      <c r="AD23" s="45" t="str">
        <f t="shared" si="2"/>
        <v/>
      </c>
      <c r="AE23" s="45" t="str">
        <f t="shared" si="3"/>
        <v/>
      </c>
      <c r="AF23" s="46" t="str">
        <f t="shared" si="4"/>
        <v/>
      </c>
      <c r="AG23" s="45" t="str">
        <f t="shared" si="5"/>
        <v/>
      </c>
      <c r="AH23" s="45" t="str">
        <f t="shared" si="6"/>
        <v/>
      </c>
      <c r="AI23" s="45" t="str">
        <f t="shared" si="7"/>
        <v/>
      </c>
      <c r="AJ23" s="47" t="str">
        <f t="shared" si="8"/>
        <v/>
      </c>
      <c r="AK23" s="47" t="str">
        <f t="shared" si="9"/>
        <v/>
      </c>
      <c r="AL23" s="47" t="str">
        <f t="shared" si="10"/>
        <v/>
      </c>
      <c r="AM23" s="48" t="str">
        <f t="shared" si="11"/>
        <v/>
      </c>
      <c r="AN23" s="48" t="str">
        <f t="shared" si="12"/>
        <v/>
      </c>
    </row>
    <row r="24" spans="1:40" s="41" customFormat="1" ht="23.45" customHeight="1">
      <c r="A24" s="20" t="str">
        <f>IF(Appraisers!A25 &lt;&gt;"", Appraisers!A25, "")</f>
        <v/>
      </c>
      <c r="B24" s="20" t="str">
        <f>IF(Appraisers!B25 &lt;&gt;"", Appraisers!B25, "")</f>
        <v/>
      </c>
      <c r="C24" s="45" t="str">
        <f>IF(ISNUMBER(Appraisers!C25),Appraisers!C25,"")</f>
        <v/>
      </c>
      <c r="D24" s="45" t="str">
        <f>IF(ISNUMBER(Appraisers!E25),Appraisers!E25,"")</f>
        <v/>
      </c>
      <c r="E24" s="45" t="str">
        <f>IF(ISNUMBER(Appraisers!G25),Appraisers!G25,"")</f>
        <v/>
      </c>
      <c r="F24" s="45" t="str">
        <f>IF(ISNUMBER(Appraisers!I25),Appraisers!I25,"")</f>
        <v/>
      </c>
      <c r="G24" s="45" t="str">
        <f>IF(ISNUMBER(Appraisers!K25),Appraisers!K25,"")</f>
        <v/>
      </c>
      <c r="H24" s="45" t="str">
        <f>IF(ISNUMBER(Appraisers!M25),Appraisers!M25,"")</f>
        <v/>
      </c>
      <c r="I24" s="45" t="str">
        <f>IF(ISNUMBER(Appraisers!O25),Appraisers!O25,"")</f>
        <v/>
      </c>
      <c r="J24" s="45" t="str">
        <f>IF(ISNUMBER(Appraisers!Q25),Appraisers!Q25,"")</f>
        <v/>
      </c>
      <c r="K24" s="45" t="str">
        <f>IF(ISNUMBER(Appraisers!S25),Appraisers!S25,"")</f>
        <v/>
      </c>
      <c r="L24" s="45" t="str">
        <f>IF(ISNUMBER(Appraisers!U25),Appraisers!U25,"")</f>
        <v/>
      </c>
      <c r="M24" s="45" t="str">
        <f>IF(ISNUMBER(Appraisers!W25),Appraisers!W25,"")</f>
        <v/>
      </c>
      <c r="N24" s="45" t="str">
        <f>IF(ISNUMBER(Appraisers!Y25),Appraisers!Y25,"")</f>
        <v/>
      </c>
      <c r="O24" s="45" t="str">
        <f>IF(ISNUMBER(Appraisers!AA25),Appraisers!AA25,"")</f>
        <v/>
      </c>
      <c r="P24" s="45" t="str">
        <f>IF(ISNUMBER(Appraisers!AC25),Appraisers!AC25,"")</f>
        <v/>
      </c>
      <c r="Q24" s="45" t="str">
        <f>IF(ISNUMBER(Appraisers!AE25),Appraisers!AE25,"")</f>
        <v/>
      </c>
      <c r="R24" s="45" t="str">
        <f>IF(ISNUMBER(Appraisers!AG25),Appraisers!AG25,"")</f>
        <v/>
      </c>
      <c r="S24" s="45" t="str">
        <f>IF(ISNUMBER(Appraisers!AI25),Appraisers!AI25,"")</f>
        <v/>
      </c>
      <c r="T24" s="45" t="str">
        <f>IF(ISNUMBER(Appraisers!AK25),Appraisers!AK25,"")</f>
        <v/>
      </c>
      <c r="U24" s="45" t="str">
        <f>IF(ISNUMBER(Appraisers!AM25),Appraisers!AM25,"")</f>
        <v/>
      </c>
      <c r="V24" s="45" t="str">
        <f>IF(ISNUMBER(Appraisers!AO25),Appraisers!AO25,"")</f>
        <v/>
      </c>
      <c r="W24" s="45" t="str">
        <f>IF(ISNUMBER(Appraisers!AQ25),Appraisers!AQ25,"")</f>
        <v/>
      </c>
      <c r="X24" s="45" t="str">
        <f>IF(ISNUMBER(Appraisers!AS25),Appraisers!AS25,"")</f>
        <v/>
      </c>
      <c r="Y24" s="45" t="str">
        <f>IF(ISNUMBER(Appraisers!AU25),Appraisers!AU25,"")</f>
        <v/>
      </c>
      <c r="Z24" s="45" t="str">
        <f>IF(ISNUMBER(Appraisers!AW25),Appraisers!AW25,"")</f>
        <v/>
      </c>
      <c r="AA24" s="45" t="str">
        <f>IF(ISNUMBER(Appraisers!AY25),Appraisers!AY25,"")</f>
        <v/>
      </c>
      <c r="AB24" s="45" t="str">
        <f t="shared" si="0"/>
        <v/>
      </c>
      <c r="AC24" s="45" t="str">
        <f t="shared" si="1"/>
        <v/>
      </c>
      <c r="AD24" s="45" t="str">
        <f t="shared" si="2"/>
        <v/>
      </c>
      <c r="AE24" s="45" t="str">
        <f t="shared" si="3"/>
        <v/>
      </c>
      <c r="AF24" s="46" t="str">
        <f t="shared" si="4"/>
        <v/>
      </c>
      <c r="AG24" s="45" t="str">
        <f t="shared" si="5"/>
        <v/>
      </c>
      <c r="AH24" s="45" t="str">
        <f t="shared" si="6"/>
        <v/>
      </c>
      <c r="AI24" s="45" t="str">
        <f t="shared" si="7"/>
        <v/>
      </c>
      <c r="AJ24" s="47" t="str">
        <f t="shared" si="8"/>
        <v/>
      </c>
      <c r="AK24" s="47" t="str">
        <f t="shared" si="9"/>
        <v/>
      </c>
      <c r="AL24" s="47" t="str">
        <f t="shared" si="10"/>
        <v/>
      </c>
      <c r="AM24" s="48" t="str">
        <f t="shared" si="11"/>
        <v/>
      </c>
      <c r="AN24" s="48" t="str">
        <f t="shared" si="12"/>
        <v/>
      </c>
    </row>
    <row r="25" spans="1:40" s="41" customFormat="1" ht="23.45" customHeight="1">
      <c r="A25" s="20" t="str">
        <f>IF(Appraisers!A26 &lt;&gt;"", Appraisers!A26, "")</f>
        <v/>
      </c>
      <c r="B25" s="20" t="str">
        <f>IF(Appraisers!B26 &lt;&gt;"", Appraisers!B26, "")</f>
        <v/>
      </c>
      <c r="C25" s="45" t="str">
        <f>IF(ISNUMBER(Appraisers!C26),Appraisers!C26,"")</f>
        <v/>
      </c>
      <c r="D25" s="45" t="str">
        <f>IF(ISNUMBER(Appraisers!E26),Appraisers!E26,"")</f>
        <v/>
      </c>
      <c r="E25" s="45" t="str">
        <f>IF(ISNUMBER(Appraisers!G26),Appraisers!G26,"")</f>
        <v/>
      </c>
      <c r="F25" s="45" t="str">
        <f>IF(ISNUMBER(Appraisers!I26),Appraisers!I26,"")</f>
        <v/>
      </c>
      <c r="G25" s="45" t="str">
        <f>IF(ISNUMBER(Appraisers!K26),Appraisers!K26,"")</f>
        <v/>
      </c>
      <c r="H25" s="45" t="str">
        <f>IF(ISNUMBER(Appraisers!M26),Appraisers!M26,"")</f>
        <v/>
      </c>
      <c r="I25" s="45" t="str">
        <f>IF(ISNUMBER(Appraisers!O26),Appraisers!O26,"")</f>
        <v/>
      </c>
      <c r="J25" s="45" t="str">
        <f>IF(ISNUMBER(Appraisers!Q26),Appraisers!Q26,"")</f>
        <v/>
      </c>
      <c r="K25" s="45" t="str">
        <f>IF(ISNUMBER(Appraisers!S26),Appraisers!S26,"")</f>
        <v/>
      </c>
      <c r="L25" s="45" t="str">
        <f>IF(ISNUMBER(Appraisers!U26),Appraisers!U26,"")</f>
        <v/>
      </c>
      <c r="M25" s="45" t="str">
        <f>IF(ISNUMBER(Appraisers!W26),Appraisers!W26,"")</f>
        <v/>
      </c>
      <c r="N25" s="45" t="str">
        <f>IF(ISNUMBER(Appraisers!Y26),Appraisers!Y26,"")</f>
        <v/>
      </c>
      <c r="O25" s="45" t="str">
        <f>IF(ISNUMBER(Appraisers!AA26),Appraisers!AA26,"")</f>
        <v/>
      </c>
      <c r="P25" s="45" t="str">
        <f>IF(ISNUMBER(Appraisers!AC26),Appraisers!AC26,"")</f>
        <v/>
      </c>
      <c r="Q25" s="45" t="str">
        <f>IF(ISNUMBER(Appraisers!AE26),Appraisers!AE26,"")</f>
        <v/>
      </c>
      <c r="R25" s="45" t="str">
        <f>IF(ISNUMBER(Appraisers!AG26),Appraisers!AG26,"")</f>
        <v/>
      </c>
      <c r="S25" s="45" t="str">
        <f>IF(ISNUMBER(Appraisers!AI26),Appraisers!AI26,"")</f>
        <v/>
      </c>
      <c r="T25" s="45" t="str">
        <f>IF(ISNUMBER(Appraisers!AK26),Appraisers!AK26,"")</f>
        <v/>
      </c>
      <c r="U25" s="45" t="str">
        <f>IF(ISNUMBER(Appraisers!AM26),Appraisers!AM26,"")</f>
        <v/>
      </c>
      <c r="V25" s="45" t="str">
        <f>IF(ISNUMBER(Appraisers!AO26),Appraisers!AO26,"")</f>
        <v/>
      </c>
      <c r="W25" s="45" t="str">
        <f>IF(ISNUMBER(Appraisers!AQ26),Appraisers!AQ26,"")</f>
        <v/>
      </c>
      <c r="X25" s="45" t="str">
        <f>IF(ISNUMBER(Appraisers!AS26),Appraisers!AS26,"")</f>
        <v/>
      </c>
      <c r="Y25" s="45" t="str">
        <f>IF(ISNUMBER(Appraisers!AU26),Appraisers!AU26,"")</f>
        <v/>
      </c>
      <c r="Z25" s="45" t="str">
        <f>IF(ISNUMBER(Appraisers!AW26),Appraisers!AW26,"")</f>
        <v/>
      </c>
      <c r="AA25" s="45" t="str">
        <f>IF(ISNUMBER(Appraisers!AY26),Appraisers!AY26,"")</f>
        <v/>
      </c>
      <c r="AB25" s="45" t="str">
        <f t="shared" si="0"/>
        <v/>
      </c>
      <c r="AC25" s="45" t="str">
        <f t="shared" si="1"/>
        <v/>
      </c>
      <c r="AD25" s="45" t="str">
        <f t="shared" si="2"/>
        <v/>
      </c>
      <c r="AE25" s="45" t="str">
        <f t="shared" si="3"/>
        <v/>
      </c>
      <c r="AF25" s="46" t="str">
        <f t="shared" si="4"/>
        <v/>
      </c>
      <c r="AG25" s="45" t="str">
        <f t="shared" si="5"/>
        <v/>
      </c>
      <c r="AH25" s="45" t="str">
        <f t="shared" si="6"/>
        <v/>
      </c>
      <c r="AI25" s="45" t="str">
        <f t="shared" si="7"/>
        <v/>
      </c>
      <c r="AJ25" s="47" t="str">
        <f t="shared" si="8"/>
        <v/>
      </c>
      <c r="AK25" s="47" t="str">
        <f t="shared" si="9"/>
        <v/>
      </c>
      <c r="AL25" s="47" t="str">
        <f t="shared" si="10"/>
        <v/>
      </c>
      <c r="AM25" s="48" t="str">
        <f t="shared" si="11"/>
        <v/>
      </c>
      <c r="AN25" s="48" t="str">
        <f t="shared" si="12"/>
        <v/>
      </c>
    </row>
    <row r="26" spans="1:40" s="41" customFormat="1" ht="23.45" customHeight="1">
      <c r="A26" s="20" t="str">
        <f>IF(Appraisers!A27 &lt;&gt;"", Appraisers!A27, "")</f>
        <v/>
      </c>
      <c r="B26" s="20" t="str">
        <f>IF(Appraisers!B27 &lt;&gt;"", Appraisers!B27, "")</f>
        <v/>
      </c>
      <c r="C26" s="45" t="str">
        <f>IF(ISNUMBER(Appraisers!C27),Appraisers!C27,"")</f>
        <v/>
      </c>
      <c r="D26" s="45" t="str">
        <f>IF(ISNUMBER(Appraisers!E27),Appraisers!E27,"")</f>
        <v/>
      </c>
      <c r="E26" s="45" t="str">
        <f>IF(ISNUMBER(Appraisers!G27),Appraisers!G27,"")</f>
        <v/>
      </c>
      <c r="F26" s="45" t="str">
        <f>IF(ISNUMBER(Appraisers!I27),Appraisers!I27,"")</f>
        <v/>
      </c>
      <c r="G26" s="45" t="str">
        <f>IF(ISNUMBER(Appraisers!K27),Appraisers!K27,"")</f>
        <v/>
      </c>
      <c r="H26" s="45" t="str">
        <f>IF(ISNUMBER(Appraisers!M27),Appraisers!M27,"")</f>
        <v/>
      </c>
      <c r="I26" s="45" t="str">
        <f>IF(ISNUMBER(Appraisers!O27),Appraisers!O27,"")</f>
        <v/>
      </c>
      <c r="J26" s="45" t="str">
        <f>IF(ISNUMBER(Appraisers!Q27),Appraisers!Q27,"")</f>
        <v/>
      </c>
      <c r="K26" s="45" t="str">
        <f>IF(ISNUMBER(Appraisers!S27),Appraisers!S27,"")</f>
        <v/>
      </c>
      <c r="L26" s="45" t="str">
        <f>IF(ISNUMBER(Appraisers!U27),Appraisers!U27,"")</f>
        <v/>
      </c>
      <c r="M26" s="45" t="str">
        <f>IF(ISNUMBER(Appraisers!W27),Appraisers!W27,"")</f>
        <v/>
      </c>
      <c r="N26" s="45" t="str">
        <f>IF(ISNUMBER(Appraisers!Y27),Appraisers!Y27,"")</f>
        <v/>
      </c>
      <c r="O26" s="45" t="str">
        <f>IF(ISNUMBER(Appraisers!AA27),Appraisers!AA27,"")</f>
        <v/>
      </c>
      <c r="P26" s="45" t="str">
        <f>IF(ISNUMBER(Appraisers!AC27),Appraisers!AC27,"")</f>
        <v/>
      </c>
      <c r="Q26" s="45" t="str">
        <f>IF(ISNUMBER(Appraisers!AE27),Appraisers!AE27,"")</f>
        <v/>
      </c>
      <c r="R26" s="45" t="str">
        <f>IF(ISNUMBER(Appraisers!AG27),Appraisers!AG27,"")</f>
        <v/>
      </c>
      <c r="S26" s="45" t="str">
        <f>IF(ISNUMBER(Appraisers!AI27),Appraisers!AI27,"")</f>
        <v/>
      </c>
      <c r="T26" s="45" t="str">
        <f>IF(ISNUMBER(Appraisers!AK27),Appraisers!AK27,"")</f>
        <v/>
      </c>
      <c r="U26" s="45" t="str">
        <f>IF(ISNUMBER(Appraisers!AM27),Appraisers!AM27,"")</f>
        <v/>
      </c>
      <c r="V26" s="45" t="str">
        <f>IF(ISNUMBER(Appraisers!AO27),Appraisers!AO27,"")</f>
        <v/>
      </c>
      <c r="W26" s="45" t="str">
        <f>IF(ISNUMBER(Appraisers!AQ27),Appraisers!AQ27,"")</f>
        <v/>
      </c>
      <c r="X26" s="45" t="str">
        <f>IF(ISNUMBER(Appraisers!AS27),Appraisers!AS27,"")</f>
        <v/>
      </c>
      <c r="Y26" s="45" t="str">
        <f>IF(ISNUMBER(Appraisers!AU27),Appraisers!AU27,"")</f>
        <v/>
      </c>
      <c r="Z26" s="45" t="str">
        <f>IF(ISNUMBER(Appraisers!AW27),Appraisers!AW27,"")</f>
        <v/>
      </c>
      <c r="AA26" s="45" t="str">
        <f>IF(ISNUMBER(Appraisers!AY27),Appraisers!AY27,"")</f>
        <v/>
      </c>
      <c r="AB26" s="45" t="str">
        <f t="shared" si="0"/>
        <v/>
      </c>
      <c r="AC26" s="45" t="str">
        <f t="shared" si="1"/>
        <v/>
      </c>
      <c r="AD26" s="45" t="str">
        <f t="shared" si="2"/>
        <v/>
      </c>
      <c r="AE26" s="45" t="str">
        <f t="shared" si="3"/>
        <v/>
      </c>
      <c r="AF26" s="46" t="str">
        <f t="shared" si="4"/>
        <v/>
      </c>
      <c r="AG26" s="45" t="str">
        <f t="shared" si="5"/>
        <v/>
      </c>
      <c r="AH26" s="45" t="str">
        <f t="shared" si="6"/>
        <v/>
      </c>
      <c r="AI26" s="45" t="str">
        <f t="shared" si="7"/>
        <v/>
      </c>
      <c r="AJ26" s="47" t="str">
        <f t="shared" si="8"/>
        <v/>
      </c>
      <c r="AK26" s="47" t="str">
        <f t="shared" si="9"/>
        <v/>
      </c>
      <c r="AL26" s="47" t="str">
        <f t="shared" si="10"/>
        <v/>
      </c>
      <c r="AM26" s="48" t="str">
        <f t="shared" si="11"/>
        <v/>
      </c>
      <c r="AN26" s="48" t="str">
        <f t="shared" si="12"/>
        <v/>
      </c>
    </row>
    <row r="27" spans="1:40" s="41" customFormat="1" ht="23.45" customHeight="1">
      <c r="A27" s="20" t="str">
        <f>IF(Appraisers!A28 &lt;&gt;"", Appraisers!A28, "")</f>
        <v/>
      </c>
      <c r="B27" s="20" t="str">
        <f>IF(Appraisers!B28 &lt;&gt;"", Appraisers!B28, "")</f>
        <v/>
      </c>
      <c r="C27" s="45" t="str">
        <f>IF(ISNUMBER(Appraisers!C28),Appraisers!C28,"")</f>
        <v/>
      </c>
      <c r="D27" s="45" t="str">
        <f>IF(ISNUMBER(Appraisers!E28),Appraisers!E28,"")</f>
        <v/>
      </c>
      <c r="E27" s="45" t="str">
        <f>IF(ISNUMBER(Appraisers!G28),Appraisers!G28,"")</f>
        <v/>
      </c>
      <c r="F27" s="45" t="str">
        <f>IF(ISNUMBER(Appraisers!I28),Appraisers!I28,"")</f>
        <v/>
      </c>
      <c r="G27" s="45" t="str">
        <f>IF(ISNUMBER(Appraisers!K28),Appraisers!K28,"")</f>
        <v/>
      </c>
      <c r="H27" s="45" t="str">
        <f>IF(ISNUMBER(Appraisers!M28),Appraisers!M28,"")</f>
        <v/>
      </c>
      <c r="I27" s="45" t="str">
        <f>IF(ISNUMBER(Appraisers!O28),Appraisers!O28,"")</f>
        <v/>
      </c>
      <c r="J27" s="45" t="str">
        <f>IF(ISNUMBER(Appraisers!Q28),Appraisers!Q28,"")</f>
        <v/>
      </c>
      <c r="K27" s="45" t="str">
        <f>IF(ISNUMBER(Appraisers!S28),Appraisers!S28,"")</f>
        <v/>
      </c>
      <c r="L27" s="45" t="str">
        <f>IF(ISNUMBER(Appraisers!U28),Appraisers!U28,"")</f>
        <v/>
      </c>
      <c r="M27" s="45" t="str">
        <f>IF(ISNUMBER(Appraisers!W28),Appraisers!W28,"")</f>
        <v/>
      </c>
      <c r="N27" s="45" t="str">
        <f>IF(ISNUMBER(Appraisers!Y28),Appraisers!Y28,"")</f>
        <v/>
      </c>
      <c r="O27" s="45" t="str">
        <f>IF(ISNUMBER(Appraisers!AA28),Appraisers!AA28,"")</f>
        <v/>
      </c>
      <c r="P27" s="45" t="str">
        <f>IF(ISNUMBER(Appraisers!AC28),Appraisers!AC28,"")</f>
        <v/>
      </c>
      <c r="Q27" s="45" t="str">
        <f>IF(ISNUMBER(Appraisers!AE28),Appraisers!AE28,"")</f>
        <v/>
      </c>
      <c r="R27" s="45" t="str">
        <f>IF(ISNUMBER(Appraisers!AG28),Appraisers!AG28,"")</f>
        <v/>
      </c>
      <c r="S27" s="45" t="str">
        <f>IF(ISNUMBER(Appraisers!AI28),Appraisers!AI28,"")</f>
        <v/>
      </c>
      <c r="T27" s="45" t="str">
        <f>IF(ISNUMBER(Appraisers!AK28),Appraisers!AK28,"")</f>
        <v/>
      </c>
      <c r="U27" s="45" t="str">
        <f>IF(ISNUMBER(Appraisers!AM28),Appraisers!AM28,"")</f>
        <v/>
      </c>
      <c r="V27" s="45" t="str">
        <f>IF(ISNUMBER(Appraisers!AO28),Appraisers!AO28,"")</f>
        <v/>
      </c>
      <c r="W27" s="45" t="str">
        <f>IF(ISNUMBER(Appraisers!AQ28),Appraisers!AQ28,"")</f>
        <v/>
      </c>
      <c r="X27" s="45" t="str">
        <f>IF(ISNUMBER(Appraisers!AS28),Appraisers!AS28,"")</f>
        <v/>
      </c>
      <c r="Y27" s="45" t="str">
        <f>IF(ISNUMBER(Appraisers!AU28),Appraisers!AU28,"")</f>
        <v/>
      </c>
      <c r="Z27" s="45" t="str">
        <f>IF(ISNUMBER(Appraisers!AW28),Appraisers!AW28,"")</f>
        <v/>
      </c>
      <c r="AA27" s="45" t="str">
        <f>IF(ISNUMBER(Appraisers!AY28),Appraisers!AY28,"")</f>
        <v/>
      </c>
      <c r="AB27" s="45" t="str">
        <f t="shared" si="0"/>
        <v/>
      </c>
      <c r="AC27" s="45" t="str">
        <f t="shared" si="1"/>
        <v/>
      </c>
      <c r="AD27" s="45" t="str">
        <f t="shared" si="2"/>
        <v/>
      </c>
      <c r="AE27" s="45" t="str">
        <f t="shared" si="3"/>
        <v/>
      </c>
      <c r="AF27" s="46" t="str">
        <f t="shared" si="4"/>
        <v/>
      </c>
      <c r="AG27" s="45" t="str">
        <f t="shared" si="5"/>
        <v/>
      </c>
      <c r="AH27" s="45" t="str">
        <f t="shared" si="6"/>
        <v/>
      </c>
      <c r="AI27" s="45" t="str">
        <f t="shared" si="7"/>
        <v/>
      </c>
      <c r="AJ27" s="47" t="str">
        <f t="shared" si="8"/>
        <v/>
      </c>
      <c r="AK27" s="47" t="str">
        <f t="shared" si="9"/>
        <v/>
      </c>
      <c r="AL27" s="47" t="str">
        <f t="shared" si="10"/>
        <v/>
      </c>
      <c r="AM27" s="48" t="str">
        <f t="shared" si="11"/>
        <v/>
      </c>
      <c r="AN27" s="48" t="str">
        <f t="shared" si="12"/>
        <v/>
      </c>
    </row>
    <row r="28" spans="1:40" s="41" customFormat="1" ht="23.45" customHeight="1">
      <c r="A28" s="20" t="str">
        <f>IF(Appraisers!A29 &lt;&gt;"", Appraisers!A29, "")</f>
        <v/>
      </c>
      <c r="B28" s="20" t="str">
        <f>IF(Appraisers!B29 &lt;&gt;"", Appraisers!B29, "")</f>
        <v/>
      </c>
      <c r="C28" s="45" t="str">
        <f>IF(ISNUMBER(Appraisers!C29),Appraisers!C29,"")</f>
        <v/>
      </c>
      <c r="D28" s="45" t="str">
        <f>IF(ISNUMBER(Appraisers!E29),Appraisers!E29,"")</f>
        <v/>
      </c>
      <c r="E28" s="45" t="str">
        <f>IF(ISNUMBER(Appraisers!G29),Appraisers!G29,"")</f>
        <v/>
      </c>
      <c r="F28" s="45" t="str">
        <f>IF(ISNUMBER(Appraisers!I29),Appraisers!I29,"")</f>
        <v/>
      </c>
      <c r="G28" s="45" t="str">
        <f>IF(ISNUMBER(Appraisers!K29),Appraisers!K29,"")</f>
        <v/>
      </c>
      <c r="H28" s="45" t="str">
        <f>IF(ISNUMBER(Appraisers!M29),Appraisers!M29,"")</f>
        <v/>
      </c>
      <c r="I28" s="45" t="str">
        <f>IF(ISNUMBER(Appraisers!O29),Appraisers!O29,"")</f>
        <v/>
      </c>
      <c r="J28" s="45" t="str">
        <f>IF(ISNUMBER(Appraisers!Q29),Appraisers!Q29,"")</f>
        <v/>
      </c>
      <c r="K28" s="45" t="str">
        <f>IF(ISNUMBER(Appraisers!S29),Appraisers!S29,"")</f>
        <v/>
      </c>
      <c r="L28" s="45" t="str">
        <f>IF(ISNUMBER(Appraisers!U29),Appraisers!U29,"")</f>
        <v/>
      </c>
      <c r="M28" s="45" t="str">
        <f>IF(ISNUMBER(Appraisers!W29),Appraisers!W29,"")</f>
        <v/>
      </c>
      <c r="N28" s="45" t="str">
        <f>IF(ISNUMBER(Appraisers!Y29),Appraisers!Y29,"")</f>
        <v/>
      </c>
      <c r="O28" s="45" t="str">
        <f>IF(ISNUMBER(Appraisers!AA29),Appraisers!AA29,"")</f>
        <v/>
      </c>
      <c r="P28" s="45" t="str">
        <f>IF(ISNUMBER(Appraisers!AC29),Appraisers!AC29,"")</f>
        <v/>
      </c>
      <c r="Q28" s="45" t="str">
        <f>IF(ISNUMBER(Appraisers!AE29),Appraisers!AE29,"")</f>
        <v/>
      </c>
      <c r="R28" s="45" t="str">
        <f>IF(ISNUMBER(Appraisers!AG29),Appraisers!AG29,"")</f>
        <v/>
      </c>
      <c r="S28" s="45" t="str">
        <f>IF(ISNUMBER(Appraisers!AI29),Appraisers!AI29,"")</f>
        <v/>
      </c>
      <c r="T28" s="45" t="str">
        <f>IF(ISNUMBER(Appraisers!AK29),Appraisers!AK29,"")</f>
        <v/>
      </c>
      <c r="U28" s="45" t="str">
        <f>IF(ISNUMBER(Appraisers!AM29),Appraisers!AM29,"")</f>
        <v/>
      </c>
      <c r="V28" s="45" t="str">
        <f>IF(ISNUMBER(Appraisers!AO29),Appraisers!AO29,"")</f>
        <v/>
      </c>
      <c r="W28" s="45" t="str">
        <f>IF(ISNUMBER(Appraisers!AQ29),Appraisers!AQ29,"")</f>
        <v/>
      </c>
      <c r="X28" s="45" t="str">
        <f>IF(ISNUMBER(Appraisers!AS29),Appraisers!AS29,"")</f>
        <v/>
      </c>
      <c r="Y28" s="45" t="str">
        <f>IF(ISNUMBER(Appraisers!AU29),Appraisers!AU29,"")</f>
        <v/>
      </c>
      <c r="Z28" s="45" t="str">
        <f>IF(ISNUMBER(Appraisers!AW29),Appraisers!AW29,"")</f>
        <v/>
      </c>
      <c r="AA28" s="45" t="str">
        <f>IF(ISNUMBER(Appraisers!AY29),Appraisers!AY29,"")</f>
        <v/>
      </c>
      <c r="AB28" s="45" t="str">
        <f t="shared" si="0"/>
        <v/>
      </c>
      <c r="AC28" s="45" t="str">
        <f t="shared" si="1"/>
        <v/>
      </c>
      <c r="AD28" s="45" t="str">
        <f t="shared" si="2"/>
        <v/>
      </c>
      <c r="AE28" s="45" t="str">
        <f t="shared" si="3"/>
        <v/>
      </c>
      <c r="AF28" s="46" t="str">
        <f t="shared" si="4"/>
        <v/>
      </c>
      <c r="AG28" s="45" t="str">
        <f t="shared" si="5"/>
        <v/>
      </c>
      <c r="AH28" s="45" t="str">
        <f t="shared" si="6"/>
        <v/>
      </c>
      <c r="AI28" s="45" t="str">
        <f t="shared" si="7"/>
        <v/>
      </c>
      <c r="AJ28" s="47" t="str">
        <f t="shared" si="8"/>
        <v/>
      </c>
      <c r="AK28" s="47" t="str">
        <f t="shared" si="9"/>
        <v/>
      </c>
      <c r="AL28" s="47" t="str">
        <f t="shared" si="10"/>
        <v/>
      </c>
      <c r="AM28" s="48" t="str">
        <f t="shared" si="11"/>
        <v/>
      </c>
      <c r="AN28" s="48" t="str">
        <f t="shared" si="12"/>
        <v/>
      </c>
    </row>
    <row r="29" spans="1:40" s="41" customFormat="1" ht="23.45" customHeight="1">
      <c r="A29" s="20" t="str">
        <f>IF(Appraisers!A30 &lt;&gt;"", Appraisers!A30, "")</f>
        <v/>
      </c>
      <c r="B29" s="20" t="str">
        <f>IF(Appraisers!B30 &lt;&gt;"", Appraisers!B30, "")</f>
        <v/>
      </c>
      <c r="C29" s="45" t="str">
        <f>IF(ISNUMBER(Appraisers!C30),Appraisers!C30,"")</f>
        <v/>
      </c>
      <c r="D29" s="45" t="str">
        <f>IF(ISNUMBER(Appraisers!E30),Appraisers!E30,"")</f>
        <v/>
      </c>
      <c r="E29" s="45" t="str">
        <f>IF(ISNUMBER(Appraisers!G30),Appraisers!G30,"")</f>
        <v/>
      </c>
      <c r="F29" s="45" t="str">
        <f>IF(ISNUMBER(Appraisers!I30),Appraisers!I30,"")</f>
        <v/>
      </c>
      <c r="G29" s="45" t="str">
        <f>IF(ISNUMBER(Appraisers!K30),Appraisers!K30,"")</f>
        <v/>
      </c>
      <c r="H29" s="45" t="str">
        <f>IF(ISNUMBER(Appraisers!M30),Appraisers!M30,"")</f>
        <v/>
      </c>
      <c r="I29" s="45" t="str">
        <f>IF(ISNUMBER(Appraisers!O30),Appraisers!O30,"")</f>
        <v/>
      </c>
      <c r="J29" s="45" t="str">
        <f>IF(ISNUMBER(Appraisers!Q30),Appraisers!Q30,"")</f>
        <v/>
      </c>
      <c r="K29" s="45" t="str">
        <f>IF(ISNUMBER(Appraisers!S30),Appraisers!S30,"")</f>
        <v/>
      </c>
      <c r="L29" s="45" t="str">
        <f>IF(ISNUMBER(Appraisers!U30),Appraisers!U30,"")</f>
        <v/>
      </c>
      <c r="M29" s="45" t="str">
        <f>IF(ISNUMBER(Appraisers!W30),Appraisers!W30,"")</f>
        <v/>
      </c>
      <c r="N29" s="45" t="str">
        <f>IF(ISNUMBER(Appraisers!Y30),Appraisers!Y30,"")</f>
        <v/>
      </c>
      <c r="O29" s="45" t="str">
        <f>IF(ISNUMBER(Appraisers!AA30),Appraisers!AA30,"")</f>
        <v/>
      </c>
      <c r="P29" s="45" t="str">
        <f>IF(ISNUMBER(Appraisers!AC30),Appraisers!AC30,"")</f>
        <v/>
      </c>
      <c r="Q29" s="45" t="str">
        <f>IF(ISNUMBER(Appraisers!AE30),Appraisers!AE30,"")</f>
        <v/>
      </c>
      <c r="R29" s="45" t="str">
        <f>IF(ISNUMBER(Appraisers!AG30),Appraisers!AG30,"")</f>
        <v/>
      </c>
      <c r="S29" s="45" t="str">
        <f>IF(ISNUMBER(Appraisers!AI30),Appraisers!AI30,"")</f>
        <v/>
      </c>
      <c r="T29" s="45" t="str">
        <f>IF(ISNUMBER(Appraisers!AK30),Appraisers!AK30,"")</f>
        <v/>
      </c>
      <c r="U29" s="45" t="str">
        <f>IF(ISNUMBER(Appraisers!AM30),Appraisers!AM30,"")</f>
        <v/>
      </c>
      <c r="V29" s="45" t="str">
        <f>IF(ISNUMBER(Appraisers!AO30),Appraisers!AO30,"")</f>
        <v/>
      </c>
      <c r="W29" s="45" t="str">
        <f>IF(ISNUMBER(Appraisers!AQ30),Appraisers!AQ30,"")</f>
        <v/>
      </c>
      <c r="X29" s="45" t="str">
        <f>IF(ISNUMBER(Appraisers!AS30),Appraisers!AS30,"")</f>
        <v/>
      </c>
      <c r="Y29" s="45" t="str">
        <f>IF(ISNUMBER(Appraisers!AU30),Appraisers!AU30,"")</f>
        <v/>
      </c>
      <c r="Z29" s="45" t="str">
        <f>IF(ISNUMBER(Appraisers!AW30),Appraisers!AW30,"")</f>
        <v/>
      </c>
      <c r="AA29" s="45" t="str">
        <f>IF(ISNUMBER(Appraisers!AY30),Appraisers!AY30,"")</f>
        <v/>
      </c>
      <c r="AB29" s="45" t="str">
        <f t="shared" ref="AB29:AB54" si="13">IF((SUM(C29:AA29)&gt;0),SUM(C29:AA29),"")</f>
        <v/>
      </c>
      <c r="AC29" s="45" t="str">
        <f t="shared" ref="AC29:AC54" si="14">IF((MIN(C29:AA29)&gt;0),MIN(C29:AA29),"")</f>
        <v/>
      </c>
      <c r="AD29" s="45" t="str">
        <f t="shared" ref="AD29:AD54" si="15">IF((MAX(C29:AA29)&gt;0),MAX(C29:AA29),"")</f>
        <v/>
      </c>
      <c r="AE29" s="45" t="str">
        <f t="shared" ref="AE29:AE54" si="16">IF(ISERROR(MEDIAN(C29:AA29)),"",MEDIAN(C29:AA29))</f>
        <v/>
      </c>
      <c r="AF29" s="46" t="str">
        <f t="shared" ref="AF29:AF54" si="17">IF(ISERROR(STDEV(C29:AA29)/AVERAGE(C29:AA29)),"",STDEV(C29:AA29)/AVERAGE(C29:AA29) )</f>
        <v/>
      </c>
      <c r="AG29" s="45" t="str">
        <f t="shared" ref="AG29:AG54" si="18">IF(ISERROR(PERCENTILE(C29:AA29,0.3)),"",PERCENTILE(C29:AA29,0.3))</f>
        <v/>
      </c>
      <c r="AH29" s="45" t="str">
        <f t="shared" ref="AH29:AH54" si="19">IF(ISERROR(PERCENTILE(C29:AA29,0.7)),"",PERCENTILE(C29:AA29,0.7))</f>
        <v/>
      </c>
      <c r="AI29" s="45" t="str">
        <f t="shared" ref="AI29:AI54" si="20">IF(ISERROR(AH29-AG29),"",(AH29-AG29))</f>
        <v/>
      </c>
      <c r="AJ29" s="47" t="str">
        <f t="shared" ref="AJ29:AJ54" si="21">IF(ISERROR((AG29+AH29)/2),"",((AG29+AH29)/2))</f>
        <v/>
      </c>
      <c r="AK29" s="47" t="str">
        <f t="shared" ref="AK29:AK54" si="22">IF(ISERR(5-AJ29),"",ABS(5-AJ29))</f>
        <v/>
      </c>
      <c r="AL29" s="47" t="str">
        <f t="shared" ref="AL29:AL54" si="23">IF(ISERROR((2.5+(AK29*1.5))),"",(2.35+(AK29*1.5)))</f>
        <v/>
      </c>
      <c r="AM29" s="48" t="str">
        <f t="shared" ref="AM29:AM54" si="24">IFERROR((AL29-AI29),"")</f>
        <v/>
      </c>
      <c r="AN29" s="48" t="str">
        <f t="shared" si="12"/>
        <v/>
      </c>
    </row>
    <row r="30" spans="1:40" s="41" customFormat="1" ht="23.45" customHeight="1">
      <c r="A30" s="20" t="str">
        <f>IF(Appraisers!A31 &lt;&gt;"", Appraisers!A31, "")</f>
        <v/>
      </c>
      <c r="B30" s="20" t="str">
        <f>IF(Appraisers!B31 &lt;&gt;"", Appraisers!B31, "")</f>
        <v/>
      </c>
      <c r="C30" s="45" t="str">
        <f>IF(ISNUMBER(Appraisers!C31),Appraisers!C31,"")</f>
        <v/>
      </c>
      <c r="D30" s="45" t="str">
        <f>IF(ISNUMBER(Appraisers!E31),Appraisers!E31,"")</f>
        <v/>
      </c>
      <c r="E30" s="45" t="str">
        <f>IF(ISNUMBER(Appraisers!G31),Appraisers!G31,"")</f>
        <v/>
      </c>
      <c r="F30" s="45" t="str">
        <f>IF(ISNUMBER(Appraisers!I31),Appraisers!I31,"")</f>
        <v/>
      </c>
      <c r="G30" s="45" t="str">
        <f>IF(ISNUMBER(Appraisers!K31),Appraisers!K31,"")</f>
        <v/>
      </c>
      <c r="H30" s="45" t="str">
        <f>IF(ISNUMBER(Appraisers!M31),Appraisers!M31,"")</f>
        <v/>
      </c>
      <c r="I30" s="45" t="str">
        <f>IF(ISNUMBER(Appraisers!O31),Appraisers!O31,"")</f>
        <v/>
      </c>
      <c r="J30" s="45" t="str">
        <f>IF(ISNUMBER(Appraisers!Q31),Appraisers!Q31,"")</f>
        <v/>
      </c>
      <c r="K30" s="45" t="str">
        <f>IF(ISNUMBER(Appraisers!S31),Appraisers!S31,"")</f>
        <v/>
      </c>
      <c r="L30" s="45" t="str">
        <f>IF(ISNUMBER(Appraisers!U31),Appraisers!U31,"")</f>
        <v/>
      </c>
      <c r="M30" s="45" t="str">
        <f>IF(ISNUMBER(Appraisers!W31),Appraisers!W31,"")</f>
        <v/>
      </c>
      <c r="N30" s="45" t="str">
        <f>IF(ISNUMBER(Appraisers!Y31),Appraisers!Y31,"")</f>
        <v/>
      </c>
      <c r="O30" s="45" t="str">
        <f>IF(ISNUMBER(Appraisers!AA31),Appraisers!AA31,"")</f>
        <v/>
      </c>
      <c r="P30" s="45" t="str">
        <f>IF(ISNUMBER(Appraisers!AC31),Appraisers!AC31,"")</f>
        <v/>
      </c>
      <c r="Q30" s="45" t="str">
        <f>IF(ISNUMBER(Appraisers!AE31),Appraisers!AE31,"")</f>
        <v/>
      </c>
      <c r="R30" s="45" t="str">
        <f>IF(ISNUMBER(Appraisers!AG31),Appraisers!AG31,"")</f>
        <v/>
      </c>
      <c r="S30" s="45" t="str">
        <f>IF(ISNUMBER(Appraisers!AI31),Appraisers!AI31,"")</f>
        <v/>
      </c>
      <c r="T30" s="45" t="str">
        <f>IF(ISNUMBER(Appraisers!AK31),Appraisers!AK31,"")</f>
        <v/>
      </c>
      <c r="U30" s="45" t="str">
        <f>IF(ISNUMBER(Appraisers!AM31),Appraisers!AM31,"")</f>
        <v/>
      </c>
      <c r="V30" s="45" t="str">
        <f>IF(ISNUMBER(Appraisers!AO31),Appraisers!AO31,"")</f>
        <v/>
      </c>
      <c r="W30" s="45" t="str">
        <f>IF(ISNUMBER(Appraisers!AQ31),Appraisers!AQ31,"")</f>
        <v/>
      </c>
      <c r="X30" s="45" t="str">
        <f>IF(ISNUMBER(Appraisers!AS31),Appraisers!AS31,"")</f>
        <v/>
      </c>
      <c r="Y30" s="45" t="str">
        <f>IF(ISNUMBER(Appraisers!AU31),Appraisers!AU31,"")</f>
        <v/>
      </c>
      <c r="Z30" s="45" t="str">
        <f>IF(ISNUMBER(Appraisers!AW31),Appraisers!AW31,"")</f>
        <v/>
      </c>
      <c r="AA30" s="45" t="str">
        <f>IF(ISNUMBER(Appraisers!AY31),Appraisers!AY31,"")</f>
        <v/>
      </c>
      <c r="AB30" s="45" t="str">
        <f t="shared" si="13"/>
        <v/>
      </c>
      <c r="AC30" s="45" t="str">
        <f t="shared" si="14"/>
        <v/>
      </c>
      <c r="AD30" s="45" t="str">
        <f t="shared" si="15"/>
        <v/>
      </c>
      <c r="AE30" s="45" t="str">
        <f t="shared" si="16"/>
        <v/>
      </c>
      <c r="AF30" s="46" t="str">
        <f t="shared" si="17"/>
        <v/>
      </c>
      <c r="AG30" s="45" t="str">
        <f t="shared" si="18"/>
        <v/>
      </c>
      <c r="AH30" s="45" t="str">
        <f t="shared" si="19"/>
        <v/>
      </c>
      <c r="AI30" s="45" t="str">
        <f t="shared" si="20"/>
        <v/>
      </c>
      <c r="AJ30" s="47" t="str">
        <f t="shared" si="21"/>
        <v/>
      </c>
      <c r="AK30" s="47" t="str">
        <f t="shared" si="22"/>
        <v/>
      </c>
      <c r="AL30" s="47" t="str">
        <f t="shared" si="23"/>
        <v/>
      </c>
      <c r="AM30" s="48" t="str">
        <f t="shared" si="24"/>
        <v/>
      </c>
      <c r="AN30" s="48" t="str">
        <f t="shared" si="12"/>
        <v/>
      </c>
    </row>
    <row r="31" spans="1:40" s="41" customFormat="1" ht="23.45" customHeight="1">
      <c r="A31" s="20" t="str">
        <f>IF(Appraisers!A32 &lt;&gt;"", Appraisers!A32, "")</f>
        <v/>
      </c>
      <c r="B31" s="20" t="str">
        <f>IF(Appraisers!B32 &lt;&gt;"", Appraisers!B32, "")</f>
        <v/>
      </c>
      <c r="C31" s="45" t="str">
        <f>IF(ISNUMBER(Appraisers!C32),Appraisers!C32,"")</f>
        <v/>
      </c>
      <c r="D31" s="45" t="str">
        <f>IF(ISNUMBER(Appraisers!E32),Appraisers!E32,"")</f>
        <v/>
      </c>
      <c r="E31" s="45" t="str">
        <f>IF(ISNUMBER(Appraisers!G32),Appraisers!G32,"")</f>
        <v/>
      </c>
      <c r="F31" s="45" t="str">
        <f>IF(ISNUMBER(Appraisers!I32),Appraisers!I32,"")</f>
        <v/>
      </c>
      <c r="G31" s="45" t="str">
        <f>IF(ISNUMBER(Appraisers!K32),Appraisers!K32,"")</f>
        <v/>
      </c>
      <c r="H31" s="45" t="str">
        <f>IF(ISNUMBER(Appraisers!M32),Appraisers!M32,"")</f>
        <v/>
      </c>
      <c r="I31" s="45" t="str">
        <f>IF(ISNUMBER(Appraisers!O32),Appraisers!O32,"")</f>
        <v/>
      </c>
      <c r="J31" s="45" t="str">
        <f>IF(ISNUMBER(Appraisers!Q32),Appraisers!Q32,"")</f>
        <v/>
      </c>
      <c r="K31" s="45" t="str">
        <f>IF(ISNUMBER(Appraisers!S32),Appraisers!S32,"")</f>
        <v/>
      </c>
      <c r="L31" s="45" t="str">
        <f>IF(ISNUMBER(Appraisers!U32),Appraisers!U32,"")</f>
        <v/>
      </c>
      <c r="M31" s="45" t="str">
        <f>IF(ISNUMBER(Appraisers!W32),Appraisers!W32,"")</f>
        <v/>
      </c>
      <c r="N31" s="45" t="str">
        <f>IF(ISNUMBER(Appraisers!Y32),Appraisers!Y32,"")</f>
        <v/>
      </c>
      <c r="O31" s="45" t="str">
        <f>IF(ISNUMBER(Appraisers!AA32),Appraisers!AA32,"")</f>
        <v/>
      </c>
      <c r="P31" s="45" t="str">
        <f>IF(ISNUMBER(Appraisers!AC32),Appraisers!AC32,"")</f>
        <v/>
      </c>
      <c r="Q31" s="45" t="str">
        <f>IF(ISNUMBER(Appraisers!AE32),Appraisers!AE32,"")</f>
        <v/>
      </c>
      <c r="R31" s="45" t="str">
        <f>IF(ISNUMBER(Appraisers!AG32),Appraisers!AG32,"")</f>
        <v/>
      </c>
      <c r="S31" s="45" t="str">
        <f>IF(ISNUMBER(Appraisers!AI32),Appraisers!AI32,"")</f>
        <v/>
      </c>
      <c r="T31" s="45" t="str">
        <f>IF(ISNUMBER(Appraisers!AK32),Appraisers!AK32,"")</f>
        <v/>
      </c>
      <c r="U31" s="45" t="str">
        <f>IF(ISNUMBER(Appraisers!AM32),Appraisers!AM32,"")</f>
        <v/>
      </c>
      <c r="V31" s="45" t="str">
        <f>IF(ISNUMBER(Appraisers!AO32),Appraisers!AO32,"")</f>
        <v/>
      </c>
      <c r="W31" s="45" t="str">
        <f>IF(ISNUMBER(Appraisers!AQ32),Appraisers!AQ32,"")</f>
        <v/>
      </c>
      <c r="X31" s="45" t="str">
        <f>IF(ISNUMBER(Appraisers!AS32),Appraisers!AS32,"")</f>
        <v/>
      </c>
      <c r="Y31" s="45" t="str">
        <f>IF(ISNUMBER(Appraisers!AU32),Appraisers!AU32,"")</f>
        <v/>
      </c>
      <c r="Z31" s="45" t="str">
        <f>IF(ISNUMBER(Appraisers!AW32),Appraisers!AW32,"")</f>
        <v/>
      </c>
      <c r="AA31" s="45" t="str">
        <f>IF(ISNUMBER(Appraisers!AY32),Appraisers!AY32,"")</f>
        <v/>
      </c>
      <c r="AB31" s="45" t="str">
        <f t="shared" si="13"/>
        <v/>
      </c>
      <c r="AC31" s="45" t="str">
        <f t="shared" si="14"/>
        <v/>
      </c>
      <c r="AD31" s="45" t="str">
        <f t="shared" si="15"/>
        <v/>
      </c>
      <c r="AE31" s="45" t="str">
        <f t="shared" si="16"/>
        <v/>
      </c>
      <c r="AF31" s="46" t="str">
        <f t="shared" si="17"/>
        <v/>
      </c>
      <c r="AG31" s="45" t="str">
        <f t="shared" si="18"/>
        <v/>
      </c>
      <c r="AH31" s="45" t="str">
        <f t="shared" si="19"/>
        <v/>
      </c>
      <c r="AI31" s="45" t="str">
        <f t="shared" si="20"/>
        <v/>
      </c>
      <c r="AJ31" s="47" t="str">
        <f t="shared" si="21"/>
        <v/>
      </c>
      <c r="AK31" s="47" t="str">
        <f t="shared" si="22"/>
        <v/>
      </c>
      <c r="AL31" s="47" t="str">
        <f t="shared" si="23"/>
        <v/>
      </c>
      <c r="AM31" s="48" t="str">
        <f t="shared" si="24"/>
        <v/>
      </c>
      <c r="AN31" s="48" t="str">
        <f t="shared" si="12"/>
        <v/>
      </c>
    </row>
    <row r="32" spans="1:40" s="41" customFormat="1" ht="23.45" customHeight="1">
      <c r="A32" s="20" t="str">
        <f>IF(Appraisers!A33 &lt;&gt;"", Appraisers!A33, "")</f>
        <v/>
      </c>
      <c r="B32" s="20" t="str">
        <f>IF(Appraisers!B33 &lt;&gt;"", Appraisers!B33, "")</f>
        <v/>
      </c>
      <c r="C32" s="45" t="str">
        <f>IF(ISNUMBER(Appraisers!C33),Appraisers!C33,"")</f>
        <v/>
      </c>
      <c r="D32" s="45" t="str">
        <f>IF(ISNUMBER(Appraisers!E33),Appraisers!E33,"")</f>
        <v/>
      </c>
      <c r="E32" s="45" t="str">
        <f>IF(ISNUMBER(Appraisers!G33),Appraisers!G33,"")</f>
        <v/>
      </c>
      <c r="F32" s="45" t="str">
        <f>IF(ISNUMBER(Appraisers!I33),Appraisers!I33,"")</f>
        <v/>
      </c>
      <c r="G32" s="45" t="str">
        <f>IF(ISNUMBER(Appraisers!K33),Appraisers!K33,"")</f>
        <v/>
      </c>
      <c r="H32" s="45" t="str">
        <f>IF(ISNUMBER(Appraisers!M33),Appraisers!M33,"")</f>
        <v/>
      </c>
      <c r="I32" s="45" t="str">
        <f>IF(ISNUMBER(Appraisers!O33),Appraisers!O33,"")</f>
        <v/>
      </c>
      <c r="J32" s="45" t="str">
        <f>IF(ISNUMBER(Appraisers!Q33),Appraisers!Q33,"")</f>
        <v/>
      </c>
      <c r="K32" s="45" t="str">
        <f>IF(ISNUMBER(Appraisers!S33),Appraisers!S33,"")</f>
        <v/>
      </c>
      <c r="L32" s="45" t="str">
        <f>IF(ISNUMBER(Appraisers!U33),Appraisers!U33,"")</f>
        <v/>
      </c>
      <c r="M32" s="45" t="str">
        <f>IF(ISNUMBER(Appraisers!W33),Appraisers!W33,"")</f>
        <v/>
      </c>
      <c r="N32" s="45" t="str">
        <f>IF(ISNUMBER(Appraisers!Y33),Appraisers!Y33,"")</f>
        <v/>
      </c>
      <c r="O32" s="45" t="str">
        <f>IF(ISNUMBER(Appraisers!AA33),Appraisers!AA33,"")</f>
        <v/>
      </c>
      <c r="P32" s="45" t="str">
        <f>IF(ISNUMBER(Appraisers!AC33),Appraisers!AC33,"")</f>
        <v/>
      </c>
      <c r="Q32" s="45" t="str">
        <f>IF(ISNUMBER(Appraisers!AE33),Appraisers!AE33,"")</f>
        <v/>
      </c>
      <c r="R32" s="45" t="str">
        <f>IF(ISNUMBER(Appraisers!AG33),Appraisers!AG33,"")</f>
        <v/>
      </c>
      <c r="S32" s="45" t="str">
        <f>IF(ISNUMBER(Appraisers!AI33),Appraisers!AI33,"")</f>
        <v/>
      </c>
      <c r="T32" s="45" t="str">
        <f>IF(ISNUMBER(Appraisers!AK33),Appraisers!AK33,"")</f>
        <v/>
      </c>
      <c r="U32" s="45" t="str">
        <f>IF(ISNUMBER(Appraisers!AM33),Appraisers!AM33,"")</f>
        <v/>
      </c>
      <c r="V32" s="45" t="str">
        <f>IF(ISNUMBER(Appraisers!AO33),Appraisers!AO33,"")</f>
        <v/>
      </c>
      <c r="W32" s="45" t="str">
        <f>IF(ISNUMBER(Appraisers!AQ33),Appraisers!AQ33,"")</f>
        <v/>
      </c>
      <c r="X32" s="45" t="str">
        <f>IF(ISNUMBER(Appraisers!AS33),Appraisers!AS33,"")</f>
        <v/>
      </c>
      <c r="Y32" s="45" t="str">
        <f>IF(ISNUMBER(Appraisers!AU33),Appraisers!AU33,"")</f>
        <v/>
      </c>
      <c r="Z32" s="45" t="str">
        <f>IF(ISNUMBER(Appraisers!AW33),Appraisers!AW33,"")</f>
        <v/>
      </c>
      <c r="AA32" s="45" t="str">
        <f>IF(ISNUMBER(Appraisers!AY33),Appraisers!AY33,"")</f>
        <v/>
      </c>
      <c r="AB32" s="45" t="str">
        <f t="shared" si="13"/>
        <v/>
      </c>
      <c r="AC32" s="45" t="str">
        <f t="shared" si="14"/>
        <v/>
      </c>
      <c r="AD32" s="45" t="str">
        <f t="shared" si="15"/>
        <v/>
      </c>
      <c r="AE32" s="45" t="str">
        <f t="shared" si="16"/>
        <v/>
      </c>
      <c r="AF32" s="46" t="str">
        <f t="shared" si="17"/>
        <v/>
      </c>
      <c r="AG32" s="45" t="str">
        <f t="shared" si="18"/>
        <v/>
      </c>
      <c r="AH32" s="45" t="str">
        <f t="shared" si="19"/>
        <v/>
      </c>
      <c r="AI32" s="45" t="str">
        <f t="shared" si="20"/>
        <v/>
      </c>
      <c r="AJ32" s="47" t="str">
        <f t="shared" si="21"/>
        <v/>
      </c>
      <c r="AK32" s="47" t="str">
        <f t="shared" si="22"/>
        <v/>
      </c>
      <c r="AL32" s="47" t="str">
        <f t="shared" si="23"/>
        <v/>
      </c>
      <c r="AM32" s="48" t="str">
        <f t="shared" si="24"/>
        <v/>
      </c>
      <c r="AN32" s="48" t="str">
        <f t="shared" si="12"/>
        <v/>
      </c>
    </row>
    <row r="33" spans="1:40" s="41" customFormat="1" ht="23.45" customHeight="1">
      <c r="A33" s="20" t="str">
        <f>IF(Appraisers!A34 &lt;&gt;"", Appraisers!A34, "")</f>
        <v/>
      </c>
      <c r="B33" s="20" t="str">
        <f>IF(Appraisers!B34 &lt;&gt;"", Appraisers!B34, "")</f>
        <v/>
      </c>
      <c r="C33" s="45" t="str">
        <f>IF(ISNUMBER(Appraisers!C34),Appraisers!C34,"")</f>
        <v/>
      </c>
      <c r="D33" s="45" t="str">
        <f>IF(ISNUMBER(Appraisers!E34),Appraisers!E34,"")</f>
        <v/>
      </c>
      <c r="E33" s="45" t="str">
        <f>IF(ISNUMBER(Appraisers!G34),Appraisers!G34,"")</f>
        <v/>
      </c>
      <c r="F33" s="45" t="str">
        <f>IF(ISNUMBER(Appraisers!I34),Appraisers!I34,"")</f>
        <v/>
      </c>
      <c r="G33" s="45" t="str">
        <f>IF(ISNUMBER(Appraisers!K34),Appraisers!K34,"")</f>
        <v/>
      </c>
      <c r="H33" s="45" t="str">
        <f>IF(ISNUMBER(Appraisers!M34),Appraisers!M34,"")</f>
        <v/>
      </c>
      <c r="I33" s="45" t="str">
        <f>IF(ISNUMBER(Appraisers!O34),Appraisers!O34,"")</f>
        <v/>
      </c>
      <c r="J33" s="45" t="str">
        <f>IF(ISNUMBER(Appraisers!Q34),Appraisers!Q34,"")</f>
        <v/>
      </c>
      <c r="K33" s="45" t="str">
        <f>IF(ISNUMBER(Appraisers!S34),Appraisers!S34,"")</f>
        <v/>
      </c>
      <c r="L33" s="45" t="str">
        <f>IF(ISNUMBER(Appraisers!U34),Appraisers!U34,"")</f>
        <v/>
      </c>
      <c r="M33" s="45" t="str">
        <f>IF(ISNUMBER(Appraisers!W34),Appraisers!W34,"")</f>
        <v/>
      </c>
      <c r="N33" s="45" t="str">
        <f>IF(ISNUMBER(Appraisers!Y34),Appraisers!Y34,"")</f>
        <v/>
      </c>
      <c r="O33" s="45" t="str">
        <f>IF(ISNUMBER(Appraisers!AA34),Appraisers!AA34,"")</f>
        <v/>
      </c>
      <c r="P33" s="45" t="str">
        <f>IF(ISNUMBER(Appraisers!AC34),Appraisers!AC34,"")</f>
        <v/>
      </c>
      <c r="Q33" s="45" t="str">
        <f>IF(ISNUMBER(Appraisers!AE34),Appraisers!AE34,"")</f>
        <v/>
      </c>
      <c r="R33" s="45" t="str">
        <f>IF(ISNUMBER(Appraisers!AG34),Appraisers!AG34,"")</f>
        <v/>
      </c>
      <c r="S33" s="45" t="str">
        <f>IF(ISNUMBER(Appraisers!AI34),Appraisers!AI34,"")</f>
        <v/>
      </c>
      <c r="T33" s="45" t="str">
        <f>IF(ISNUMBER(Appraisers!AK34),Appraisers!AK34,"")</f>
        <v/>
      </c>
      <c r="U33" s="45" t="str">
        <f>IF(ISNUMBER(Appraisers!AM34),Appraisers!AM34,"")</f>
        <v/>
      </c>
      <c r="V33" s="45" t="str">
        <f>IF(ISNUMBER(Appraisers!AO34),Appraisers!AO34,"")</f>
        <v/>
      </c>
      <c r="W33" s="45" t="str">
        <f>IF(ISNUMBER(Appraisers!AQ34),Appraisers!AQ34,"")</f>
        <v/>
      </c>
      <c r="X33" s="45" t="str">
        <f>IF(ISNUMBER(Appraisers!AS34),Appraisers!AS34,"")</f>
        <v/>
      </c>
      <c r="Y33" s="45" t="str">
        <f>IF(ISNUMBER(Appraisers!AU34),Appraisers!AU34,"")</f>
        <v/>
      </c>
      <c r="Z33" s="45" t="str">
        <f>IF(ISNUMBER(Appraisers!AW34),Appraisers!AW34,"")</f>
        <v/>
      </c>
      <c r="AA33" s="45" t="str">
        <f>IF(ISNUMBER(Appraisers!AY34),Appraisers!AY34,"")</f>
        <v/>
      </c>
      <c r="AB33" s="45" t="str">
        <f t="shared" si="13"/>
        <v/>
      </c>
      <c r="AC33" s="45" t="str">
        <f t="shared" si="14"/>
        <v/>
      </c>
      <c r="AD33" s="45" t="str">
        <f t="shared" si="15"/>
        <v/>
      </c>
      <c r="AE33" s="45" t="str">
        <f t="shared" si="16"/>
        <v/>
      </c>
      <c r="AF33" s="46" t="str">
        <f t="shared" si="17"/>
        <v/>
      </c>
      <c r="AG33" s="45" t="str">
        <f t="shared" si="18"/>
        <v/>
      </c>
      <c r="AH33" s="45" t="str">
        <f t="shared" si="19"/>
        <v/>
      </c>
      <c r="AI33" s="45" t="str">
        <f t="shared" si="20"/>
        <v/>
      </c>
      <c r="AJ33" s="47" t="str">
        <f t="shared" si="21"/>
        <v/>
      </c>
      <c r="AK33" s="47" t="str">
        <f t="shared" si="22"/>
        <v/>
      </c>
      <c r="AL33" s="47" t="str">
        <f t="shared" si="23"/>
        <v/>
      </c>
      <c r="AM33" s="48" t="str">
        <f t="shared" si="24"/>
        <v/>
      </c>
      <c r="AN33" s="48" t="str">
        <f t="shared" si="12"/>
        <v/>
      </c>
    </row>
    <row r="34" spans="1:40" s="41" customFormat="1" ht="23.45" customHeight="1">
      <c r="A34" s="20" t="str">
        <f>IF(Appraisers!A35 &lt;&gt;"", Appraisers!A35, "")</f>
        <v/>
      </c>
      <c r="B34" s="20" t="str">
        <f>IF(Appraisers!B35 &lt;&gt;"", Appraisers!B35, "")</f>
        <v/>
      </c>
      <c r="C34" s="45" t="str">
        <f>IF(ISNUMBER(Appraisers!C35),Appraisers!C35,"")</f>
        <v/>
      </c>
      <c r="D34" s="45" t="str">
        <f>IF(ISNUMBER(Appraisers!E35),Appraisers!E35,"")</f>
        <v/>
      </c>
      <c r="E34" s="45" t="str">
        <f>IF(ISNUMBER(Appraisers!G35),Appraisers!G35,"")</f>
        <v/>
      </c>
      <c r="F34" s="45" t="str">
        <f>IF(ISNUMBER(Appraisers!I35),Appraisers!I35,"")</f>
        <v/>
      </c>
      <c r="G34" s="45" t="str">
        <f>IF(ISNUMBER(Appraisers!K35),Appraisers!K35,"")</f>
        <v/>
      </c>
      <c r="H34" s="45" t="str">
        <f>IF(ISNUMBER(Appraisers!M35),Appraisers!M35,"")</f>
        <v/>
      </c>
      <c r="I34" s="45" t="str">
        <f>IF(ISNUMBER(Appraisers!O35),Appraisers!O35,"")</f>
        <v/>
      </c>
      <c r="J34" s="45" t="str">
        <f>IF(ISNUMBER(Appraisers!Q35),Appraisers!Q35,"")</f>
        <v/>
      </c>
      <c r="K34" s="45" t="str">
        <f>IF(ISNUMBER(Appraisers!S35),Appraisers!S35,"")</f>
        <v/>
      </c>
      <c r="L34" s="45" t="str">
        <f>IF(ISNUMBER(Appraisers!U35),Appraisers!U35,"")</f>
        <v/>
      </c>
      <c r="M34" s="45" t="str">
        <f>IF(ISNUMBER(Appraisers!W35),Appraisers!W35,"")</f>
        <v/>
      </c>
      <c r="N34" s="45" t="str">
        <f>IF(ISNUMBER(Appraisers!Y35),Appraisers!Y35,"")</f>
        <v/>
      </c>
      <c r="O34" s="45" t="str">
        <f>IF(ISNUMBER(Appraisers!AA35),Appraisers!AA35,"")</f>
        <v/>
      </c>
      <c r="P34" s="45" t="str">
        <f>IF(ISNUMBER(Appraisers!AC35),Appraisers!AC35,"")</f>
        <v/>
      </c>
      <c r="Q34" s="45" t="str">
        <f>IF(ISNUMBER(Appraisers!AE35),Appraisers!AE35,"")</f>
        <v/>
      </c>
      <c r="R34" s="45" t="str">
        <f>IF(ISNUMBER(Appraisers!AG35),Appraisers!AG35,"")</f>
        <v/>
      </c>
      <c r="S34" s="45" t="str">
        <f>IF(ISNUMBER(Appraisers!AI35),Appraisers!AI35,"")</f>
        <v/>
      </c>
      <c r="T34" s="45" t="str">
        <f>IF(ISNUMBER(Appraisers!AK35),Appraisers!AK35,"")</f>
        <v/>
      </c>
      <c r="U34" s="45" t="str">
        <f>IF(ISNUMBER(Appraisers!AM35),Appraisers!AM35,"")</f>
        <v/>
      </c>
      <c r="V34" s="45" t="str">
        <f>IF(ISNUMBER(Appraisers!AO35),Appraisers!AO35,"")</f>
        <v/>
      </c>
      <c r="W34" s="45" t="str">
        <f>IF(ISNUMBER(Appraisers!AQ35),Appraisers!AQ35,"")</f>
        <v/>
      </c>
      <c r="X34" s="45" t="str">
        <f>IF(ISNUMBER(Appraisers!AS35),Appraisers!AS35,"")</f>
        <v/>
      </c>
      <c r="Y34" s="45" t="str">
        <f>IF(ISNUMBER(Appraisers!AU35),Appraisers!AU35,"")</f>
        <v/>
      </c>
      <c r="Z34" s="45" t="str">
        <f>IF(ISNUMBER(Appraisers!AW35),Appraisers!AW35,"")</f>
        <v/>
      </c>
      <c r="AA34" s="45" t="str">
        <f>IF(ISNUMBER(Appraisers!AY35),Appraisers!AY35,"")</f>
        <v/>
      </c>
      <c r="AB34" s="45" t="str">
        <f t="shared" si="13"/>
        <v/>
      </c>
      <c r="AC34" s="45" t="str">
        <f t="shared" si="14"/>
        <v/>
      </c>
      <c r="AD34" s="45" t="str">
        <f t="shared" si="15"/>
        <v/>
      </c>
      <c r="AE34" s="45" t="str">
        <f t="shared" si="16"/>
        <v/>
      </c>
      <c r="AF34" s="46" t="str">
        <f t="shared" si="17"/>
        <v/>
      </c>
      <c r="AG34" s="45" t="str">
        <f t="shared" si="18"/>
        <v/>
      </c>
      <c r="AH34" s="45" t="str">
        <f t="shared" si="19"/>
        <v/>
      </c>
      <c r="AI34" s="45" t="str">
        <f t="shared" si="20"/>
        <v/>
      </c>
      <c r="AJ34" s="47" t="str">
        <f t="shared" si="21"/>
        <v/>
      </c>
      <c r="AK34" s="47" t="str">
        <f t="shared" si="22"/>
        <v/>
      </c>
      <c r="AL34" s="47" t="str">
        <f t="shared" si="23"/>
        <v/>
      </c>
      <c r="AM34" s="48" t="str">
        <f t="shared" si="24"/>
        <v/>
      </c>
      <c r="AN34" s="48" t="str">
        <f t="shared" si="12"/>
        <v/>
      </c>
    </row>
    <row r="35" spans="1:40" s="41" customFormat="1" ht="23.45" customHeight="1">
      <c r="A35" s="20" t="str">
        <f>IF(Appraisers!A36 &lt;&gt;"", Appraisers!A36, "")</f>
        <v/>
      </c>
      <c r="B35" s="20" t="str">
        <f>IF(Appraisers!B36 &lt;&gt;"", Appraisers!B36, "")</f>
        <v/>
      </c>
      <c r="C35" s="45" t="str">
        <f>IF(ISNUMBER(Appraisers!C36),Appraisers!C36,"")</f>
        <v/>
      </c>
      <c r="D35" s="45" t="str">
        <f>IF(ISNUMBER(Appraisers!E36),Appraisers!E36,"")</f>
        <v/>
      </c>
      <c r="E35" s="45" t="str">
        <f>IF(ISNUMBER(Appraisers!G36),Appraisers!G36,"")</f>
        <v/>
      </c>
      <c r="F35" s="45" t="str">
        <f>IF(ISNUMBER(Appraisers!I36),Appraisers!I36,"")</f>
        <v/>
      </c>
      <c r="G35" s="45" t="str">
        <f>IF(ISNUMBER(Appraisers!K36),Appraisers!K36,"")</f>
        <v/>
      </c>
      <c r="H35" s="45" t="str">
        <f>IF(ISNUMBER(Appraisers!M36),Appraisers!M36,"")</f>
        <v/>
      </c>
      <c r="I35" s="45" t="str">
        <f>IF(ISNUMBER(Appraisers!O36),Appraisers!O36,"")</f>
        <v/>
      </c>
      <c r="J35" s="45" t="str">
        <f>IF(ISNUMBER(Appraisers!Q36),Appraisers!Q36,"")</f>
        <v/>
      </c>
      <c r="K35" s="45" t="str">
        <f>IF(ISNUMBER(Appraisers!S36),Appraisers!S36,"")</f>
        <v/>
      </c>
      <c r="L35" s="45" t="str">
        <f>IF(ISNUMBER(Appraisers!U36),Appraisers!U36,"")</f>
        <v/>
      </c>
      <c r="M35" s="45" t="str">
        <f>IF(ISNUMBER(Appraisers!W36),Appraisers!W36,"")</f>
        <v/>
      </c>
      <c r="N35" s="45" t="str">
        <f>IF(ISNUMBER(Appraisers!Y36),Appraisers!Y36,"")</f>
        <v/>
      </c>
      <c r="O35" s="45" t="str">
        <f>IF(ISNUMBER(Appraisers!AA36),Appraisers!AA36,"")</f>
        <v/>
      </c>
      <c r="P35" s="45" t="str">
        <f>IF(ISNUMBER(Appraisers!AC36),Appraisers!AC36,"")</f>
        <v/>
      </c>
      <c r="Q35" s="45" t="str">
        <f>IF(ISNUMBER(Appraisers!AE36),Appraisers!AE36,"")</f>
        <v/>
      </c>
      <c r="R35" s="45" t="str">
        <f>IF(ISNUMBER(Appraisers!AG36),Appraisers!AG36,"")</f>
        <v/>
      </c>
      <c r="S35" s="45" t="str">
        <f>IF(ISNUMBER(Appraisers!AI36),Appraisers!AI36,"")</f>
        <v/>
      </c>
      <c r="T35" s="45" t="str">
        <f>IF(ISNUMBER(Appraisers!AK36),Appraisers!AK36,"")</f>
        <v/>
      </c>
      <c r="U35" s="45" t="str">
        <f>IF(ISNUMBER(Appraisers!AM36),Appraisers!AM36,"")</f>
        <v/>
      </c>
      <c r="V35" s="45" t="str">
        <f>IF(ISNUMBER(Appraisers!AO36),Appraisers!AO36,"")</f>
        <v/>
      </c>
      <c r="W35" s="45" t="str">
        <f>IF(ISNUMBER(Appraisers!AQ36),Appraisers!AQ36,"")</f>
        <v/>
      </c>
      <c r="X35" s="45" t="str">
        <f>IF(ISNUMBER(Appraisers!AS36),Appraisers!AS36,"")</f>
        <v/>
      </c>
      <c r="Y35" s="45" t="str">
        <f>IF(ISNUMBER(Appraisers!AU36),Appraisers!AU36,"")</f>
        <v/>
      </c>
      <c r="Z35" s="45" t="str">
        <f>IF(ISNUMBER(Appraisers!AW36),Appraisers!AW36,"")</f>
        <v/>
      </c>
      <c r="AA35" s="45" t="str">
        <f>IF(ISNUMBER(Appraisers!AY36),Appraisers!AY36,"")</f>
        <v/>
      </c>
      <c r="AB35" s="45" t="str">
        <f t="shared" si="13"/>
        <v/>
      </c>
      <c r="AC35" s="45" t="str">
        <f t="shared" si="14"/>
        <v/>
      </c>
      <c r="AD35" s="45" t="str">
        <f t="shared" si="15"/>
        <v/>
      </c>
      <c r="AE35" s="45" t="str">
        <f t="shared" si="16"/>
        <v/>
      </c>
      <c r="AF35" s="46" t="str">
        <f t="shared" si="17"/>
        <v/>
      </c>
      <c r="AG35" s="45" t="str">
        <f t="shared" si="18"/>
        <v/>
      </c>
      <c r="AH35" s="45" t="str">
        <f t="shared" si="19"/>
        <v/>
      </c>
      <c r="AI35" s="45" t="str">
        <f t="shared" si="20"/>
        <v/>
      </c>
      <c r="AJ35" s="47" t="str">
        <f t="shared" si="21"/>
        <v/>
      </c>
      <c r="AK35" s="47" t="str">
        <f t="shared" si="22"/>
        <v/>
      </c>
      <c r="AL35" s="47" t="str">
        <f t="shared" si="23"/>
        <v/>
      </c>
      <c r="AM35" s="48" t="str">
        <f t="shared" si="24"/>
        <v/>
      </c>
      <c r="AN35" s="48" t="str">
        <f t="shared" si="12"/>
        <v/>
      </c>
    </row>
    <row r="36" spans="1:40" s="41" customFormat="1" ht="23.45" customHeight="1">
      <c r="A36" s="20" t="str">
        <f>IF(Appraisers!A37 &lt;&gt;"", Appraisers!A37, "")</f>
        <v/>
      </c>
      <c r="B36" s="20" t="str">
        <f>IF(Appraisers!B37 &lt;&gt;"", Appraisers!B37, "")</f>
        <v/>
      </c>
      <c r="C36" s="45" t="str">
        <f>IF(ISNUMBER(Appraisers!C37),Appraisers!C37,"")</f>
        <v/>
      </c>
      <c r="D36" s="45" t="str">
        <f>IF(ISNUMBER(Appraisers!E37),Appraisers!E37,"")</f>
        <v/>
      </c>
      <c r="E36" s="45" t="str">
        <f>IF(ISNUMBER(Appraisers!G37),Appraisers!G37,"")</f>
        <v/>
      </c>
      <c r="F36" s="45" t="str">
        <f>IF(ISNUMBER(Appraisers!I37),Appraisers!I37,"")</f>
        <v/>
      </c>
      <c r="G36" s="45" t="str">
        <f>IF(ISNUMBER(Appraisers!K37),Appraisers!K37,"")</f>
        <v/>
      </c>
      <c r="H36" s="45" t="str">
        <f>IF(ISNUMBER(Appraisers!M37),Appraisers!M37,"")</f>
        <v/>
      </c>
      <c r="I36" s="45" t="str">
        <f>IF(ISNUMBER(Appraisers!O37),Appraisers!O37,"")</f>
        <v/>
      </c>
      <c r="J36" s="45" t="str">
        <f>IF(ISNUMBER(Appraisers!Q37),Appraisers!Q37,"")</f>
        <v/>
      </c>
      <c r="K36" s="45" t="str">
        <f>IF(ISNUMBER(Appraisers!S37),Appraisers!S37,"")</f>
        <v/>
      </c>
      <c r="L36" s="45" t="str">
        <f>IF(ISNUMBER(Appraisers!U37),Appraisers!U37,"")</f>
        <v/>
      </c>
      <c r="M36" s="45" t="str">
        <f>IF(ISNUMBER(Appraisers!W37),Appraisers!W37,"")</f>
        <v/>
      </c>
      <c r="N36" s="45" t="str">
        <f>IF(ISNUMBER(Appraisers!Y37),Appraisers!Y37,"")</f>
        <v/>
      </c>
      <c r="O36" s="45" t="str">
        <f>IF(ISNUMBER(Appraisers!AA37),Appraisers!AA37,"")</f>
        <v/>
      </c>
      <c r="P36" s="45" t="str">
        <f>IF(ISNUMBER(Appraisers!AC37),Appraisers!AC37,"")</f>
        <v/>
      </c>
      <c r="Q36" s="45" t="str">
        <f>IF(ISNUMBER(Appraisers!AE37),Appraisers!AE37,"")</f>
        <v/>
      </c>
      <c r="R36" s="45" t="str">
        <f>IF(ISNUMBER(Appraisers!AG37),Appraisers!AG37,"")</f>
        <v/>
      </c>
      <c r="S36" s="45" t="str">
        <f>IF(ISNUMBER(Appraisers!AI37),Appraisers!AI37,"")</f>
        <v/>
      </c>
      <c r="T36" s="45" t="str">
        <f>IF(ISNUMBER(Appraisers!AK37),Appraisers!AK37,"")</f>
        <v/>
      </c>
      <c r="U36" s="45" t="str">
        <f>IF(ISNUMBER(Appraisers!AM37),Appraisers!AM37,"")</f>
        <v/>
      </c>
      <c r="V36" s="45" t="str">
        <f>IF(ISNUMBER(Appraisers!AO37),Appraisers!AO37,"")</f>
        <v/>
      </c>
      <c r="W36" s="45" t="str">
        <f>IF(ISNUMBER(Appraisers!AQ37),Appraisers!AQ37,"")</f>
        <v/>
      </c>
      <c r="X36" s="45" t="str">
        <f>IF(ISNUMBER(Appraisers!AS37),Appraisers!AS37,"")</f>
        <v/>
      </c>
      <c r="Y36" s="45" t="str">
        <f>IF(ISNUMBER(Appraisers!AU37),Appraisers!AU37,"")</f>
        <v/>
      </c>
      <c r="Z36" s="45" t="str">
        <f>IF(ISNUMBER(Appraisers!AW37),Appraisers!AW37,"")</f>
        <v/>
      </c>
      <c r="AA36" s="45" t="str">
        <f>IF(ISNUMBER(Appraisers!AY37),Appraisers!AY37,"")</f>
        <v/>
      </c>
      <c r="AB36" s="45" t="str">
        <f t="shared" si="13"/>
        <v/>
      </c>
      <c r="AC36" s="45" t="str">
        <f t="shared" si="14"/>
        <v/>
      </c>
      <c r="AD36" s="45" t="str">
        <f t="shared" si="15"/>
        <v/>
      </c>
      <c r="AE36" s="45" t="str">
        <f t="shared" si="16"/>
        <v/>
      </c>
      <c r="AF36" s="46" t="str">
        <f t="shared" si="17"/>
        <v/>
      </c>
      <c r="AG36" s="45" t="str">
        <f t="shared" si="18"/>
        <v/>
      </c>
      <c r="AH36" s="45" t="str">
        <f t="shared" si="19"/>
        <v/>
      </c>
      <c r="AI36" s="45" t="str">
        <f t="shared" si="20"/>
        <v/>
      </c>
      <c r="AJ36" s="47" t="str">
        <f t="shared" si="21"/>
        <v/>
      </c>
      <c r="AK36" s="47" t="str">
        <f t="shared" si="22"/>
        <v/>
      </c>
      <c r="AL36" s="47" t="str">
        <f t="shared" si="23"/>
        <v/>
      </c>
      <c r="AM36" s="48" t="str">
        <f t="shared" si="24"/>
        <v/>
      </c>
      <c r="AN36" s="48" t="str">
        <f t="shared" si="12"/>
        <v/>
      </c>
    </row>
    <row r="37" spans="1:40" s="41" customFormat="1" ht="23.45" customHeight="1">
      <c r="A37" s="20" t="str">
        <f>IF(Appraisers!A38 &lt;&gt;"", Appraisers!A38, "")</f>
        <v/>
      </c>
      <c r="B37" s="20" t="str">
        <f>IF(Appraisers!B38 &lt;&gt;"", Appraisers!B38, "")</f>
        <v/>
      </c>
      <c r="C37" s="45" t="str">
        <f>IF(ISNUMBER(Appraisers!C38),Appraisers!C38,"")</f>
        <v/>
      </c>
      <c r="D37" s="45" t="str">
        <f>IF(ISNUMBER(Appraisers!E38),Appraisers!E38,"")</f>
        <v/>
      </c>
      <c r="E37" s="45" t="str">
        <f>IF(ISNUMBER(Appraisers!G38),Appraisers!G38,"")</f>
        <v/>
      </c>
      <c r="F37" s="45" t="str">
        <f>IF(ISNUMBER(Appraisers!I38),Appraisers!I38,"")</f>
        <v/>
      </c>
      <c r="G37" s="45" t="str">
        <f>IF(ISNUMBER(Appraisers!K38),Appraisers!K38,"")</f>
        <v/>
      </c>
      <c r="H37" s="45" t="str">
        <f>IF(ISNUMBER(Appraisers!M38),Appraisers!M38,"")</f>
        <v/>
      </c>
      <c r="I37" s="45" t="str">
        <f>IF(ISNUMBER(Appraisers!O38),Appraisers!O38,"")</f>
        <v/>
      </c>
      <c r="J37" s="45" t="str">
        <f>IF(ISNUMBER(Appraisers!Q38),Appraisers!Q38,"")</f>
        <v/>
      </c>
      <c r="K37" s="45" t="str">
        <f>IF(ISNUMBER(Appraisers!S38),Appraisers!S38,"")</f>
        <v/>
      </c>
      <c r="L37" s="45" t="str">
        <f>IF(ISNUMBER(Appraisers!U38),Appraisers!U38,"")</f>
        <v/>
      </c>
      <c r="M37" s="45" t="str">
        <f>IF(ISNUMBER(Appraisers!W38),Appraisers!W38,"")</f>
        <v/>
      </c>
      <c r="N37" s="45" t="str">
        <f>IF(ISNUMBER(Appraisers!Y38),Appraisers!Y38,"")</f>
        <v/>
      </c>
      <c r="O37" s="45" t="str">
        <f>IF(ISNUMBER(Appraisers!AA38),Appraisers!AA38,"")</f>
        <v/>
      </c>
      <c r="P37" s="45" t="str">
        <f>IF(ISNUMBER(Appraisers!AC38),Appraisers!AC38,"")</f>
        <v/>
      </c>
      <c r="Q37" s="45" t="str">
        <f>IF(ISNUMBER(Appraisers!AE38),Appraisers!AE38,"")</f>
        <v/>
      </c>
      <c r="R37" s="45" t="str">
        <f>IF(ISNUMBER(Appraisers!AG38),Appraisers!AG38,"")</f>
        <v/>
      </c>
      <c r="S37" s="45" t="str">
        <f>IF(ISNUMBER(Appraisers!AI38),Appraisers!AI38,"")</f>
        <v/>
      </c>
      <c r="T37" s="45" t="str">
        <f>IF(ISNUMBER(Appraisers!AK38),Appraisers!AK38,"")</f>
        <v/>
      </c>
      <c r="U37" s="45" t="str">
        <f>IF(ISNUMBER(Appraisers!AM38),Appraisers!AM38,"")</f>
        <v/>
      </c>
      <c r="V37" s="45" t="str">
        <f>IF(ISNUMBER(Appraisers!AO38),Appraisers!AO38,"")</f>
        <v/>
      </c>
      <c r="W37" s="45" t="str">
        <f>IF(ISNUMBER(Appraisers!AQ38),Appraisers!AQ38,"")</f>
        <v/>
      </c>
      <c r="X37" s="45" t="str">
        <f>IF(ISNUMBER(Appraisers!AS38),Appraisers!AS38,"")</f>
        <v/>
      </c>
      <c r="Y37" s="45" t="str">
        <f>IF(ISNUMBER(Appraisers!AU38),Appraisers!AU38,"")</f>
        <v/>
      </c>
      <c r="Z37" s="45" t="str">
        <f>IF(ISNUMBER(Appraisers!AW38),Appraisers!AW38,"")</f>
        <v/>
      </c>
      <c r="AA37" s="45" t="str">
        <f>IF(ISNUMBER(Appraisers!AY38),Appraisers!AY38,"")</f>
        <v/>
      </c>
      <c r="AB37" s="45" t="str">
        <f t="shared" si="13"/>
        <v/>
      </c>
      <c r="AC37" s="45" t="str">
        <f t="shared" si="14"/>
        <v/>
      </c>
      <c r="AD37" s="45" t="str">
        <f t="shared" si="15"/>
        <v/>
      </c>
      <c r="AE37" s="45" t="str">
        <f t="shared" si="16"/>
        <v/>
      </c>
      <c r="AF37" s="46" t="str">
        <f t="shared" si="17"/>
        <v/>
      </c>
      <c r="AG37" s="45" t="str">
        <f t="shared" si="18"/>
        <v/>
      </c>
      <c r="AH37" s="45" t="str">
        <f t="shared" si="19"/>
        <v/>
      </c>
      <c r="AI37" s="45" t="str">
        <f t="shared" si="20"/>
        <v/>
      </c>
      <c r="AJ37" s="47" t="str">
        <f t="shared" si="21"/>
        <v/>
      </c>
      <c r="AK37" s="47" t="str">
        <f t="shared" si="22"/>
        <v/>
      </c>
      <c r="AL37" s="47" t="str">
        <f t="shared" si="23"/>
        <v/>
      </c>
      <c r="AM37" s="48" t="str">
        <f t="shared" si="24"/>
        <v/>
      </c>
      <c r="AN37" s="48" t="str">
        <f t="shared" si="12"/>
        <v/>
      </c>
    </row>
    <row r="38" spans="1:40" s="41" customFormat="1" ht="23.45" customHeight="1">
      <c r="A38" s="20" t="str">
        <f>IF(Appraisers!A39 &lt;&gt;"", Appraisers!A39, "")</f>
        <v/>
      </c>
      <c r="B38" s="20" t="str">
        <f>IF(Appraisers!B39 &lt;&gt;"", Appraisers!B39, "")</f>
        <v/>
      </c>
      <c r="C38" s="45" t="str">
        <f>IF(ISNUMBER(Appraisers!C39),Appraisers!C39,"")</f>
        <v/>
      </c>
      <c r="D38" s="45" t="str">
        <f>IF(ISNUMBER(Appraisers!E39),Appraisers!E39,"")</f>
        <v/>
      </c>
      <c r="E38" s="45" t="str">
        <f>IF(ISNUMBER(Appraisers!G39),Appraisers!G39,"")</f>
        <v/>
      </c>
      <c r="F38" s="45" t="str">
        <f>IF(ISNUMBER(Appraisers!I39),Appraisers!I39,"")</f>
        <v/>
      </c>
      <c r="G38" s="45" t="str">
        <f>IF(ISNUMBER(Appraisers!K39),Appraisers!K39,"")</f>
        <v/>
      </c>
      <c r="H38" s="45" t="str">
        <f>IF(ISNUMBER(Appraisers!M39),Appraisers!M39,"")</f>
        <v/>
      </c>
      <c r="I38" s="45" t="str">
        <f>IF(ISNUMBER(Appraisers!O39),Appraisers!O39,"")</f>
        <v/>
      </c>
      <c r="J38" s="45" t="str">
        <f>IF(ISNUMBER(Appraisers!Q39),Appraisers!Q39,"")</f>
        <v/>
      </c>
      <c r="K38" s="45" t="str">
        <f>IF(ISNUMBER(Appraisers!S39),Appraisers!S39,"")</f>
        <v/>
      </c>
      <c r="L38" s="45" t="str">
        <f>IF(ISNUMBER(Appraisers!U39),Appraisers!U39,"")</f>
        <v/>
      </c>
      <c r="M38" s="45" t="str">
        <f>IF(ISNUMBER(Appraisers!W39),Appraisers!W39,"")</f>
        <v/>
      </c>
      <c r="N38" s="45" t="str">
        <f>IF(ISNUMBER(Appraisers!Y39),Appraisers!Y39,"")</f>
        <v/>
      </c>
      <c r="O38" s="45" t="str">
        <f>IF(ISNUMBER(Appraisers!AA39),Appraisers!AA39,"")</f>
        <v/>
      </c>
      <c r="P38" s="45" t="str">
        <f>IF(ISNUMBER(Appraisers!AC39),Appraisers!AC39,"")</f>
        <v/>
      </c>
      <c r="Q38" s="45" t="str">
        <f>IF(ISNUMBER(Appraisers!AE39),Appraisers!AE39,"")</f>
        <v/>
      </c>
      <c r="R38" s="45" t="str">
        <f>IF(ISNUMBER(Appraisers!AG39),Appraisers!AG39,"")</f>
        <v/>
      </c>
      <c r="S38" s="45" t="str">
        <f>IF(ISNUMBER(Appraisers!AI39),Appraisers!AI39,"")</f>
        <v/>
      </c>
      <c r="T38" s="45" t="str">
        <f>IF(ISNUMBER(Appraisers!AK39),Appraisers!AK39,"")</f>
        <v/>
      </c>
      <c r="U38" s="45" t="str">
        <f>IF(ISNUMBER(Appraisers!AM39),Appraisers!AM39,"")</f>
        <v/>
      </c>
      <c r="V38" s="45" t="str">
        <f>IF(ISNUMBER(Appraisers!AO39),Appraisers!AO39,"")</f>
        <v/>
      </c>
      <c r="W38" s="45" t="str">
        <f>IF(ISNUMBER(Appraisers!AQ39),Appraisers!AQ39,"")</f>
        <v/>
      </c>
      <c r="X38" s="45" t="str">
        <f>IF(ISNUMBER(Appraisers!AS39),Appraisers!AS39,"")</f>
        <v/>
      </c>
      <c r="Y38" s="45" t="str">
        <f>IF(ISNUMBER(Appraisers!AU39),Appraisers!AU39,"")</f>
        <v/>
      </c>
      <c r="Z38" s="45" t="str">
        <f>IF(ISNUMBER(Appraisers!AW39),Appraisers!AW39,"")</f>
        <v/>
      </c>
      <c r="AA38" s="45" t="str">
        <f>IF(ISNUMBER(Appraisers!AY39),Appraisers!AY39,"")</f>
        <v/>
      </c>
      <c r="AB38" s="45" t="str">
        <f t="shared" si="13"/>
        <v/>
      </c>
      <c r="AC38" s="45" t="str">
        <f t="shared" si="14"/>
        <v/>
      </c>
      <c r="AD38" s="45" t="str">
        <f t="shared" si="15"/>
        <v/>
      </c>
      <c r="AE38" s="45" t="str">
        <f t="shared" si="16"/>
        <v/>
      </c>
      <c r="AF38" s="46" t="str">
        <f t="shared" si="17"/>
        <v/>
      </c>
      <c r="AG38" s="45" t="str">
        <f t="shared" si="18"/>
        <v/>
      </c>
      <c r="AH38" s="45" t="str">
        <f t="shared" si="19"/>
        <v/>
      </c>
      <c r="AI38" s="45" t="str">
        <f t="shared" si="20"/>
        <v/>
      </c>
      <c r="AJ38" s="47" t="str">
        <f t="shared" si="21"/>
        <v/>
      </c>
      <c r="AK38" s="47" t="str">
        <f t="shared" si="22"/>
        <v/>
      </c>
      <c r="AL38" s="47" t="str">
        <f t="shared" si="23"/>
        <v/>
      </c>
      <c r="AM38" s="48" t="str">
        <f t="shared" si="24"/>
        <v/>
      </c>
      <c r="AN38" s="48" t="str">
        <f t="shared" si="12"/>
        <v/>
      </c>
    </row>
    <row r="39" spans="1:40" s="41" customFormat="1" ht="23.45" customHeight="1">
      <c r="A39" s="20" t="str">
        <f>IF(Appraisers!A40 &lt;&gt;"", Appraisers!A40, "")</f>
        <v/>
      </c>
      <c r="B39" s="20" t="str">
        <f>IF(Appraisers!B40 &lt;&gt;"", Appraisers!B40, "")</f>
        <v/>
      </c>
      <c r="C39" s="45" t="str">
        <f>IF(ISNUMBER(Appraisers!C40),Appraisers!C40,"")</f>
        <v/>
      </c>
      <c r="D39" s="45" t="str">
        <f>IF(ISNUMBER(Appraisers!E40),Appraisers!E40,"")</f>
        <v/>
      </c>
      <c r="E39" s="45" t="str">
        <f>IF(ISNUMBER(Appraisers!G40),Appraisers!G40,"")</f>
        <v/>
      </c>
      <c r="F39" s="45" t="str">
        <f>IF(ISNUMBER(Appraisers!I40),Appraisers!I40,"")</f>
        <v/>
      </c>
      <c r="G39" s="45" t="str">
        <f>IF(ISNUMBER(Appraisers!K40),Appraisers!K40,"")</f>
        <v/>
      </c>
      <c r="H39" s="45" t="str">
        <f>IF(ISNUMBER(Appraisers!M40),Appraisers!M40,"")</f>
        <v/>
      </c>
      <c r="I39" s="45" t="str">
        <f>IF(ISNUMBER(Appraisers!O40),Appraisers!O40,"")</f>
        <v/>
      </c>
      <c r="J39" s="45" t="str">
        <f>IF(ISNUMBER(Appraisers!Q40),Appraisers!Q40,"")</f>
        <v/>
      </c>
      <c r="K39" s="45" t="str">
        <f>IF(ISNUMBER(Appraisers!S40),Appraisers!S40,"")</f>
        <v/>
      </c>
      <c r="L39" s="45" t="str">
        <f>IF(ISNUMBER(Appraisers!U40),Appraisers!U40,"")</f>
        <v/>
      </c>
      <c r="M39" s="45" t="str">
        <f>IF(ISNUMBER(Appraisers!W40),Appraisers!W40,"")</f>
        <v/>
      </c>
      <c r="N39" s="45" t="str">
        <f>IF(ISNUMBER(Appraisers!Y40),Appraisers!Y40,"")</f>
        <v/>
      </c>
      <c r="O39" s="45" t="str">
        <f>IF(ISNUMBER(Appraisers!AA40),Appraisers!AA40,"")</f>
        <v/>
      </c>
      <c r="P39" s="45" t="str">
        <f>IF(ISNUMBER(Appraisers!AC40),Appraisers!AC40,"")</f>
        <v/>
      </c>
      <c r="Q39" s="45" t="str">
        <f>IF(ISNUMBER(Appraisers!AE40),Appraisers!AE40,"")</f>
        <v/>
      </c>
      <c r="R39" s="45" t="str">
        <f>IF(ISNUMBER(Appraisers!AG40),Appraisers!AG40,"")</f>
        <v/>
      </c>
      <c r="S39" s="45" t="str">
        <f>IF(ISNUMBER(Appraisers!AI40),Appraisers!AI40,"")</f>
        <v/>
      </c>
      <c r="T39" s="45" t="str">
        <f>IF(ISNUMBER(Appraisers!AK40),Appraisers!AK40,"")</f>
        <v/>
      </c>
      <c r="U39" s="45" t="str">
        <f>IF(ISNUMBER(Appraisers!AM40),Appraisers!AM40,"")</f>
        <v/>
      </c>
      <c r="V39" s="45" t="str">
        <f>IF(ISNUMBER(Appraisers!AO40),Appraisers!AO40,"")</f>
        <v/>
      </c>
      <c r="W39" s="45" t="str">
        <f>IF(ISNUMBER(Appraisers!AQ40),Appraisers!AQ40,"")</f>
        <v/>
      </c>
      <c r="X39" s="45" t="str">
        <f>IF(ISNUMBER(Appraisers!AS40),Appraisers!AS40,"")</f>
        <v/>
      </c>
      <c r="Y39" s="45" t="str">
        <f>IF(ISNUMBER(Appraisers!AU40),Appraisers!AU40,"")</f>
        <v/>
      </c>
      <c r="Z39" s="45" t="str">
        <f>IF(ISNUMBER(Appraisers!AW40),Appraisers!AW40,"")</f>
        <v/>
      </c>
      <c r="AA39" s="45" t="str">
        <f>IF(ISNUMBER(Appraisers!AY40),Appraisers!AY40,"")</f>
        <v/>
      </c>
      <c r="AB39" s="45" t="str">
        <f t="shared" si="13"/>
        <v/>
      </c>
      <c r="AC39" s="45" t="str">
        <f t="shared" si="14"/>
        <v/>
      </c>
      <c r="AD39" s="45" t="str">
        <f t="shared" si="15"/>
        <v/>
      </c>
      <c r="AE39" s="45" t="str">
        <f t="shared" si="16"/>
        <v/>
      </c>
      <c r="AF39" s="46" t="str">
        <f t="shared" si="17"/>
        <v/>
      </c>
      <c r="AG39" s="45" t="str">
        <f t="shared" si="18"/>
        <v/>
      </c>
      <c r="AH39" s="45" t="str">
        <f t="shared" si="19"/>
        <v/>
      </c>
      <c r="AI39" s="45" t="str">
        <f t="shared" si="20"/>
        <v/>
      </c>
      <c r="AJ39" s="47" t="str">
        <f t="shared" si="21"/>
        <v/>
      </c>
      <c r="AK39" s="47" t="str">
        <f t="shared" si="22"/>
        <v/>
      </c>
      <c r="AL39" s="47" t="str">
        <f t="shared" si="23"/>
        <v/>
      </c>
      <c r="AM39" s="48" t="str">
        <f t="shared" si="24"/>
        <v/>
      </c>
      <c r="AN39" s="48" t="str">
        <f t="shared" si="12"/>
        <v/>
      </c>
    </row>
    <row r="40" spans="1:40" s="41" customFormat="1" ht="23.45" customHeight="1">
      <c r="A40" s="20" t="str">
        <f>IF(Appraisers!A41 &lt;&gt;"", Appraisers!A41, "")</f>
        <v/>
      </c>
      <c r="B40" s="20" t="str">
        <f>IF(Appraisers!B41 &lt;&gt;"", Appraisers!B41, "")</f>
        <v/>
      </c>
      <c r="C40" s="45" t="str">
        <f>IF(ISNUMBER(Appraisers!C41),Appraisers!C41,"")</f>
        <v/>
      </c>
      <c r="D40" s="45" t="str">
        <f>IF(ISNUMBER(Appraisers!E41),Appraisers!E41,"")</f>
        <v/>
      </c>
      <c r="E40" s="45" t="str">
        <f>IF(ISNUMBER(Appraisers!G41),Appraisers!G41,"")</f>
        <v/>
      </c>
      <c r="F40" s="45" t="str">
        <f>IF(ISNUMBER(Appraisers!I41),Appraisers!I41,"")</f>
        <v/>
      </c>
      <c r="G40" s="45" t="str">
        <f>IF(ISNUMBER(Appraisers!K41),Appraisers!K41,"")</f>
        <v/>
      </c>
      <c r="H40" s="45" t="str">
        <f>IF(ISNUMBER(Appraisers!M41),Appraisers!M41,"")</f>
        <v/>
      </c>
      <c r="I40" s="45" t="str">
        <f>IF(ISNUMBER(Appraisers!O41),Appraisers!O41,"")</f>
        <v/>
      </c>
      <c r="J40" s="45" t="str">
        <f>IF(ISNUMBER(Appraisers!Q41),Appraisers!Q41,"")</f>
        <v/>
      </c>
      <c r="K40" s="45" t="str">
        <f>IF(ISNUMBER(Appraisers!S41),Appraisers!S41,"")</f>
        <v/>
      </c>
      <c r="L40" s="45" t="str">
        <f>IF(ISNUMBER(Appraisers!U41),Appraisers!U41,"")</f>
        <v/>
      </c>
      <c r="M40" s="45" t="str">
        <f>IF(ISNUMBER(Appraisers!W41),Appraisers!W41,"")</f>
        <v/>
      </c>
      <c r="N40" s="45" t="str">
        <f>IF(ISNUMBER(Appraisers!Y41),Appraisers!Y41,"")</f>
        <v/>
      </c>
      <c r="O40" s="45" t="str">
        <f>IF(ISNUMBER(Appraisers!AA41),Appraisers!AA41,"")</f>
        <v/>
      </c>
      <c r="P40" s="45" t="str">
        <f>IF(ISNUMBER(Appraisers!AC41),Appraisers!AC41,"")</f>
        <v/>
      </c>
      <c r="Q40" s="45" t="str">
        <f>IF(ISNUMBER(Appraisers!AE41),Appraisers!AE41,"")</f>
        <v/>
      </c>
      <c r="R40" s="45" t="str">
        <f>IF(ISNUMBER(Appraisers!AG41),Appraisers!AG41,"")</f>
        <v/>
      </c>
      <c r="S40" s="45" t="str">
        <f>IF(ISNUMBER(Appraisers!AI41),Appraisers!AI41,"")</f>
        <v/>
      </c>
      <c r="T40" s="45" t="str">
        <f>IF(ISNUMBER(Appraisers!AK41),Appraisers!AK41,"")</f>
        <v/>
      </c>
      <c r="U40" s="45" t="str">
        <f>IF(ISNUMBER(Appraisers!AM41),Appraisers!AM41,"")</f>
        <v/>
      </c>
      <c r="V40" s="45" t="str">
        <f>IF(ISNUMBER(Appraisers!AO41),Appraisers!AO41,"")</f>
        <v/>
      </c>
      <c r="W40" s="45" t="str">
        <f>IF(ISNUMBER(Appraisers!AQ41),Appraisers!AQ41,"")</f>
        <v/>
      </c>
      <c r="X40" s="45" t="str">
        <f>IF(ISNUMBER(Appraisers!AS41),Appraisers!AS41,"")</f>
        <v/>
      </c>
      <c r="Y40" s="45" t="str">
        <f>IF(ISNUMBER(Appraisers!AU41),Appraisers!AU41,"")</f>
        <v/>
      </c>
      <c r="Z40" s="45" t="str">
        <f>IF(ISNUMBER(Appraisers!AW41),Appraisers!AW41,"")</f>
        <v/>
      </c>
      <c r="AA40" s="45" t="str">
        <f>IF(ISNUMBER(Appraisers!AY41),Appraisers!AY41,"")</f>
        <v/>
      </c>
      <c r="AB40" s="45" t="str">
        <f t="shared" si="13"/>
        <v/>
      </c>
      <c r="AC40" s="45" t="str">
        <f t="shared" si="14"/>
        <v/>
      </c>
      <c r="AD40" s="45" t="str">
        <f t="shared" si="15"/>
        <v/>
      </c>
      <c r="AE40" s="45" t="str">
        <f t="shared" si="16"/>
        <v/>
      </c>
      <c r="AF40" s="46" t="str">
        <f t="shared" si="17"/>
        <v/>
      </c>
      <c r="AG40" s="45" t="str">
        <f t="shared" si="18"/>
        <v/>
      </c>
      <c r="AH40" s="45" t="str">
        <f t="shared" si="19"/>
        <v/>
      </c>
      <c r="AI40" s="45" t="str">
        <f t="shared" si="20"/>
        <v/>
      </c>
      <c r="AJ40" s="47" t="str">
        <f t="shared" si="21"/>
        <v/>
      </c>
      <c r="AK40" s="47" t="str">
        <f t="shared" si="22"/>
        <v/>
      </c>
      <c r="AL40" s="47" t="str">
        <f t="shared" si="23"/>
        <v/>
      </c>
      <c r="AM40" s="48" t="str">
        <f t="shared" si="24"/>
        <v/>
      </c>
      <c r="AN40" s="48" t="str">
        <f t="shared" si="12"/>
        <v/>
      </c>
    </row>
    <row r="41" spans="1:40" s="41" customFormat="1" ht="23.45" customHeight="1">
      <c r="A41" s="20" t="str">
        <f>IF(Appraisers!A42 &lt;&gt;"", Appraisers!A42, "")</f>
        <v/>
      </c>
      <c r="B41" s="20" t="str">
        <f>IF(Appraisers!B42 &lt;&gt;"", Appraisers!B42, "")</f>
        <v/>
      </c>
      <c r="C41" s="45" t="str">
        <f>IF(ISNUMBER(Appraisers!C42),Appraisers!C42,"")</f>
        <v/>
      </c>
      <c r="D41" s="45" t="str">
        <f>IF(ISNUMBER(Appraisers!E42),Appraisers!E42,"")</f>
        <v/>
      </c>
      <c r="E41" s="45" t="str">
        <f>IF(ISNUMBER(Appraisers!G42),Appraisers!G42,"")</f>
        <v/>
      </c>
      <c r="F41" s="45" t="str">
        <f>IF(ISNUMBER(Appraisers!I42),Appraisers!I42,"")</f>
        <v/>
      </c>
      <c r="G41" s="45" t="str">
        <f>IF(ISNUMBER(Appraisers!K42),Appraisers!K42,"")</f>
        <v/>
      </c>
      <c r="H41" s="45" t="str">
        <f>IF(ISNUMBER(Appraisers!M42),Appraisers!M42,"")</f>
        <v/>
      </c>
      <c r="I41" s="45" t="str">
        <f>IF(ISNUMBER(Appraisers!O42),Appraisers!O42,"")</f>
        <v/>
      </c>
      <c r="J41" s="45" t="str">
        <f>IF(ISNUMBER(Appraisers!Q42),Appraisers!Q42,"")</f>
        <v/>
      </c>
      <c r="K41" s="45" t="str">
        <f>IF(ISNUMBER(Appraisers!S42),Appraisers!S42,"")</f>
        <v/>
      </c>
      <c r="L41" s="45" t="str">
        <f>IF(ISNUMBER(Appraisers!U42),Appraisers!U42,"")</f>
        <v/>
      </c>
      <c r="M41" s="45" t="str">
        <f>IF(ISNUMBER(Appraisers!W42),Appraisers!W42,"")</f>
        <v/>
      </c>
      <c r="N41" s="45" t="str">
        <f>IF(ISNUMBER(Appraisers!Y42),Appraisers!Y42,"")</f>
        <v/>
      </c>
      <c r="O41" s="45" t="str">
        <f>IF(ISNUMBER(Appraisers!AA42),Appraisers!AA42,"")</f>
        <v/>
      </c>
      <c r="P41" s="45" t="str">
        <f>IF(ISNUMBER(Appraisers!AC42),Appraisers!AC42,"")</f>
        <v/>
      </c>
      <c r="Q41" s="45" t="str">
        <f>IF(ISNUMBER(Appraisers!AE42),Appraisers!AE42,"")</f>
        <v/>
      </c>
      <c r="R41" s="45" t="str">
        <f>IF(ISNUMBER(Appraisers!AG42),Appraisers!AG42,"")</f>
        <v/>
      </c>
      <c r="S41" s="45" t="str">
        <f>IF(ISNUMBER(Appraisers!AI42),Appraisers!AI42,"")</f>
        <v/>
      </c>
      <c r="T41" s="45" t="str">
        <f>IF(ISNUMBER(Appraisers!AK42),Appraisers!AK42,"")</f>
        <v/>
      </c>
      <c r="U41" s="45" t="str">
        <f>IF(ISNUMBER(Appraisers!AM42),Appraisers!AM42,"")</f>
        <v/>
      </c>
      <c r="V41" s="45" t="str">
        <f>IF(ISNUMBER(Appraisers!AO42),Appraisers!AO42,"")</f>
        <v/>
      </c>
      <c r="W41" s="45" t="str">
        <f>IF(ISNUMBER(Appraisers!AQ42),Appraisers!AQ42,"")</f>
        <v/>
      </c>
      <c r="X41" s="45" t="str">
        <f>IF(ISNUMBER(Appraisers!AS42),Appraisers!AS42,"")</f>
        <v/>
      </c>
      <c r="Y41" s="45" t="str">
        <f>IF(ISNUMBER(Appraisers!AU42),Appraisers!AU42,"")</f>
        <v/>
      </c>
      <c r="Z41" s="45" t="str">
        <f>IF(ISNUMBER(Appraisers!AW42),Appraisers!AW42,"")</f>
        <v/>
      </c>
      <c r="AA41" s="45" t="str">
        <f>IF(ISNUMBER(Appraisers!AY42),Appraisers!AY42,"")</f>
        <v/>
      </c>
      <c r="AB41" s="45" t="str">
        <f t="shared" si="13"/>
        <v/>
      </c>
      <c r="AC41" s="45" t="str">
        <f t="shared" si="14"/>
        <v/>
      </c>
      <c r="AD41" s="45" t="str">
        <f t="shared" si="15"/>
        <v/>
      </c>
      <c r="AE41" s="45" t="str">
        <f t="shared" si="16"/>
        <v/>
      </c>
      <c r="AF41" s="46" t="str">
        <f t="shared" si="17"/>
        <v/>
      </c>
      <c r="AG41" s="45" t="str">
        <f t="shared" si="18"/>
        <v/>
      </c>
      <c r="AH41" s="45" t="str">
        <f t="shared" si="19"/>
        <v/>
      </c>
      <c r="AI41" s="45" t="str">
        <f t="shared" si="20"/>
        <v/>
      </c>
      <c r="AJ41" s="47" t="str">
        <f t="shared" si="21"/>
        <v/>
      </c>
      <c r="AK41" s="47" t="str">
        <f t="shared" si="22"/>
        <v/>
      </c>
      <c r="AL41" s="47" t="str">
        <f t="shared" si="23"/>
        <v/>
      </c>
      <c r="AM41" s="48" t="str">
        <f t="shared" si="24"/>
        <v/>
      </c>
      <c r="AN41" s="48" t="str">
        <f t="shared" si="12"/>
        <v/>
      </c>
    </row>
    <row r="42" spans="1:40" s="41" customFormat="1" ht="23.45" customHeight="1">
      <c r="A42" s="20" t="str">
        <f>IF(Appraisers!A43 &lt;&gt;"", Appraisers!A43, "")</f>
        <v/>
      </c>
      <c r="B42" s="20" t="str">
        <f>IF(Appraisers!B43 &lt;&gt;"", Appraisers!B43, "")</f>
        <v/>
      </c>
      <c r="C42" s="45" t="str">
        <f>IF(ISNUMBER(Appraisers!C43),Appraisers!C43,"")</f>
        <v/>
      </c>
      <c r="D42" s="45" t="str">
        <f>IF(ISNUMBER(Appraisers!E43),Appraisers!E43,"")</f>
        <v/>
      </c>
      <c r="E42" s="45" t="str">
        <f>IF(ISNUMBER(Appraisers!G43),Appraisers!G43,"")</f>
        <v/>
      </c>
      <c r="F42" s="45" t="str">
        <f>IF(ISNUMBER(Appraisers!I43),Appraisers!I43,"")</f>
        <v/>
      </c>
      <c r="G42" s="45" t="str">
        <f>IF(ISNUMBER(Appraisers!K43),Appraisers!K43,"")</f>
        <v/>
      </c>
      <c r="H42" s="45" t="str">
        <f>IF(ISNUMBER(Appraisers!M43),Appraisers!M43,"")</f>
        <v/>
      </c>
      <c r="I42" s="45" t="str">
        <f>IF(ISNUMBER(Appraisers!O43),Appraisers!O43,"")</f>
        <v/>
      </c>
      <c r="J42" s="45" t="str">
        <f>IF(ISNUMBER(Appraisers!Q43),Appraisers!Q43,"")</f>
        <v/>
      </c>
      <c r="K42" s="45" t="str">
        <f>IF(ISNUMBER(Appraisers!S43),Appraisers!S43,"")</f>
        <v/>
      </c>
      <c r="L42" s="45" t="str">
        <f>IF(ISNUMBER(Appraisers!U43),Appraisers!U43,"")</f>
        <v/>
      </c>
      <c r="M42" s="45" t="str">
        <f>IF(ISNUMBER(Appraisers!W43),Appraisers!W43,"")</f>
        <v/>
      </c>
      <c r="N42" s="45" t="str">
        <f>IF(ISNUMBER(Appraisers!Y43),Appraisers!Y43,"")</f>
        <v/>
      </c>
      <c r="O42" s="45" t="str">
        <f>IF(ISNUMBER(Appraisers!AA43),Appraisers!AA43,"")</f>
        <v/>
      </c>
      <c r="P42" s="45" t="str">
        <f>IF(ISNUMBER(Appraisers!AC43),Appraisers!AC43,"")</f>
        <v/>
      </c>
      <c r="Q42" s="45" t="str">
        <f>IF(ISNUMBER(Appraisers!AE43),Appraisers!AE43,"")</f>
        <v/>
      </c>
      <c r="R42" s="45" t="str">
        <f>IF(ISNUMBER(Appraisers!AG43),Appraisers!AG43,"")</f>
        <v/>
      </c>
      <c r="S42" s="45" t="str">
        <f>IF(ISNUMBER(Appraisers!AI43),Appraisers!AI43,"")</f>
        <v/>
      </c>
      <c r="T42" s="45" t="str">
        <f>IF(ISNUMBER(Appraisers!AK43),Appraisers!AK43,"")</f>
        <v/>
      </c>
      <c r="U42" s="45" t="str">
        <f>IF(ISNUMBER(Appraisers!AM43),Appraisers!AM43,"")</f>
        <v/>
      </c>
      <c r="V42" s="45" t="str">
        <f>IF(ISNUMBER(Appraisers!AO43),Appraisers!AO43,"")</f>
        <v/>
      </c>
      <c r="W42" s="45" t="str">
        <f>IF(ISNUMBER(Appraisers!AQ43),Appraisers!AQ43,"")</f>
        <v/>
      </c>
      <c r="X42" s="45" t="str">
        <f>IF(ISNUMBER(Appraisers!AS43),Appraisers!AS43,"")</f>
        <v/>
      </c>
      <c r="Y42" s="45" t="str">
        <f>IF(ISNUMBER(Appraisers!AU43),Appraisers!AU43,"")</f>
        <v/>
      </c>
      <c r="Z42" s="45" t="str">
        <f>IF(ISNUMBER(Appraisers!AW43),Appraisers!AW43,"")</f>
        <v/>
      </c>
      <c r="AA42" s="45" t="str">
        <f>IF(ISNUMBER(Appraisers!AY43),Appraisers!AY43,"")</f>
        <v/>
      </c>
      <c r="AB42" s="45" t="str">
        <f t="shared" si="13"/>
        <v/>
      </c>
      <c r="AC42" s="45" t="str">
        <f t="shared" si="14"/>
        <v/>
      </c>
      <c r="AD42" s="45" t="str">
        <f t="shared" si="15"/>
        <v/>
      </c>
      <c r="AE42" s="45" t="str">
        <f t="shared" si="16"/>
        <v/>
      </c>
      <c r="AF42" s="46" t="str">
        <f t="shared" si="17"/>
        <v/>
      </c>
      <c r="AG42" s="45" t="str">
        <f t="shared" si="18"/>
        <v/>
      </c>
      <c r="AH42" s="45" t="str">
        <f t="shared" si="19"/>
        <v/>
      </c>
      <c r="AI42" s="45" t="str">
        <f t="shared" si="20"/>
        <v/>
      </c>
      <c r="AJ42" s="47" t="str">
        <f t="shared" si="21"/>
        <v/>
      </c>
      <c r="AK42" s="47" t="str">
        <f>IF(ISERR(5-AJ42),"",ABS(5-AJ42))</f>
        <v/>
      </c>
      <c r="AL42" s="47" t="str">
        <f t="shared" si="23"/>
        <v/>
      </c>
      <c r="AM42" s="48" t="str">
        <f t="shared" si="24"/>
        <v/>
      </c>
      <c r="AN42" s="48" t="str">
        <f t="shared" si="12"/>
        <v/>
      </c>
    </row>
    <row r="43" spans="1:40" s="41" customFormat="1" ht="23.45" customHeight="1">
      <c r="A43" s="20" t="str">
        <f>IF(Appraisers!A44 &lt;&gt;"", Appraisers!A44, "")</f>
        <v/>
      </c>
      <c r="B43" s="20" t="str">
        <f>IF(Appraisers!B44 &lt;&gt;"", Appraisers!B44, "")</f>
        <v/>
      </c>
      <c r="C43" s="45" t="str">
        <f>IF(ISNUMBER(Appraisers!C44),Appraisers!C44,"")</f>
        <v/>
      </c>
      <c r="D43" s="45" t="str">
        <f>IF(ISNUMBER(Appraisers!E44),Appraisers!E44,"")</f>
        <v/>
      </c>
      <c r="E43" s="45" t="str">
        <f>IF(ISNUMBER(Appraisers!G44),Appraisers!G44,"")</f>
        <v/>
      </c>
      <c r="F43" s="45" t="str">
        <f>IF(ISNUMBER(Appraisers!I44),Appraisers!I44,"")</f>
        <v/>
      </c>
      <c r="G43" s="45" t="str">
        <f>IF(ISNUMBER(Appraisers!K44),Appraisers!K44,"")</f>
        <v/>
      </c>
      <c r="H43" s="45" t="str">
        <f>IF(ISNUMBER(Appraisers!M44),Appraisers!M44,"")</f>
        <v/>
      </c>
      <c r="I43" s="45" t="str">
        <f>IF(ISNUMBER(Appraisers!O44),Appraisers!O44,"")</f>
        <v/>
      </c>
      <c r="J43" s="45" t="str">
        <f>IF(ISNUMBER(Appraisers!Q44),Appraisers!Q44,"")</f>
        <v/>
      </c>
      <c r="K43" s="45" t="str">
        <f>IF(ISNUMBER(Appraisers!S44),Appraisers!S44,"")</f>
        <v/>
      </c>
      <c r="L43" s="45" t="str">
        <f>IF(ISNUMBER(Appraisers!U44),Appraisers!U44,"")</f>
        <v/>
      </c>
      <c r="M43" s="45" t="str">
        <f>IF(ISNUMBER(Appraisers!W44),Appraisers!W44,"")</f>
        <v/>
      </c>
      <c r="N43" s="45" t="str">
        <f>IF(ISNUMBER(Appraisers!Y44),Appraisers!Y44,"")</f>
        <v/>
      </c>
      <c r="O43" s="45" t="str">
        <f>IF(ISNUMBER(Appraisers!AA44),Appraisers!AA44,"")</f>
        <v/>
      </c>
      <c r="P43" s="45" t="str">
        <f>IF(ISNUMBER(Appraisers!AC44),Appraisers!AC44,"")</f>
        <v/>
      </c>
      <c r="Q43" s="45" t="str">
        <f>IF(ISNUMBER(Appraisers!AE44),Appraisers!AE44,"")</f>
        <v/>
      </c>
      <c r="R43" s="45" t="str">
        <f>IF(ISNUMBER(Appraisers!AG44),Appraisers!AG44,"")</f>
        <v/>
      </c>
      <c r="S43" s="45" t="str">
        <f>IF(ISNUMBER(Appraisers!AI44),Appraisers!AI44,"")</f>
        <v/>
      </c>
      <c r="T43" s="45" t="str">
        <f>IF(ISNUMBER(Appraisers!AK44),Appraisers!AK44,"")</f>
        <v/>
      </c>
      <c r="U43" s="45" t="str">
        <f>IF(ISNUMBER(Appraisers!AM44),Appraisers!AM44,"")</f>
        <v/>
      </c>
      <c r="V43" s="45" t="str">
        <f>IF(ISNUMBER(Appraisers!AO44),Appraisers!AO44,"")</f>
        <v/>
      </c>
      <c r="W43" s="45" t="str">
        <f>IF(ISNUMBER(Appraisers!AQ44),Appraisers!AQ44,"")</f>
        <v/>
      </c>
      <c r="X43" s="45" t="str">
        <f>IF(ISNUMBER(Appraisers!AS44),Appraisers!AS44,"")</f>
        <v/>
      </c>
      <c r="Y43" s="45" t="str">
        <f>IF(ISNUMBER(Appraisers!AU44),Appraisers!AU44,"")</f>
        <v/>
      </c>
      <c r="Z43" s="45" t="str">
        <f>IF(ISNUMBER(Appraisers!AW44),Appraisers!AW44,"")</f>
        <v/>
      </c>
      <c r="AA43" s="45" t="str">
        <f>IF(ISNUMBER(Appraisers!AY44),Appraisers!AY44,"")</f>
        <v/>
      </c>
      <c r="AB43" s="45" t="str">
        <f t="shared" si="13"/>
        <v/>
      </c>
      <c r="AC43" s="45" t="str">
        <f t="shared" si="14"/>
        <v/>
      </c>
      <c r="AD43" s="45" t="str">
        <f t="shared" si="15"/>
        <v/>
      </c>
      <c r="AE43" s="45" t="str">
        <f t="shared" si="16"/>
        <v/>
      </c>
      <c r="AF43" s="46" t="str">
        <f t="shared" si="17"/>
        <v/>
      </c>
      <c r="AG43" s="45" t="str">
        <f t="shared" si="18"/>
        <v/>
      </c>
      <c r="AH43" s="45" t="str">
        <f t="shared" si="19"/>
        <v/>
      </c>
      <c r="AI43" s="45" t="str">
        <f t="shared" si="20"/>
        <v/>
      </c>
      <c r="AJ43" s="47" t="str">
        <f t="shared" si="21"/>
        <v/>
      </c>
      <c r="AK43" s="47" t="str">
        <f t="shared" si="22"/>
        <v/>
      </c>
      <c r="AL43" s="47" t="str">
        <f t="shared" si="23"/>
        <v/>
      </c>
      <c r="AM43" s="48" t="str">
        <f t="shared" si="24"/>
        <v/>
      </c>
      <c r="AN43" s="48" t="str">
        <f t="shared" si="12"/>
        <v/>
      </c>
    </row>
    <row r="44" spans="1:40" s="41" customFormat="1" ht="23.45" customHeight="1">
      <c r="A44" s="20" t="str">
        <f>IF(Appraisers!A45 &lt;&gt;"", Appraisers!A45, "")</f>
        <v/>
      </c>
      <c r="B44" s="20" t="str">
        <f>IF(Appraisers!B45 &lt;&gt;"", Appraisers!B45, "")</f>
        <v/>
      </c>
      <c r="C44" s="45" t="str">
        <f>IF(ISNUMBER(Appraisers!C45),Appraisers!C45,"")</f>
        <v/>
      </c>
      <c r="D44" s="45" t="str">
        <f>IF(ISNUMBER(Appraisers!E45),Appraisers!E45,"")</f>
        <v/>
      </c>
      <c r="E44" s="45" t="str">
        <f>IF(ISNUMBER(Appraisers!G45),Appraisers!G45,"")</f>
        <v/>
      </c>
      <c r="F44" s="45" t="str">
        <f>IF(ISNUMBER(Appraisers!I45),Appraisers!I45,"")</f>
        <v/>
      </c>
      <c r="G44" s="45" t="str">
        <f>IF(ISNUMBER(Appraisers!K45),Appraisers!K45,"")</f>
        <v/>
      </c>
      <c r="H44" s="45" t="str">
        <f>IF(ISNUMBER(Appraisers!M45),Appraisers!M45,"")</f>
        <v/>
      </c>
      <c r="I44" s="45" t="str">
        <f>IF(ISNUMBER(Appraisers!O45),Appraisers!O45,"")</f>
        <v/>
      </c>
      <c r="J44" s="45" t="str">
        <f>IF(ISNUMBER(Appraisers!Q45),Appraisers!Q45,"")</f>
        <v/>
      </c>
      <c r="K44" s="45" t="str">
        <f>IF(ISNUMBER(Appraisers!S45),Appraisers!S45,"")</f>
        <v/>
      </c>
      <c r="L44" s="45" t="str">
        <f>IF(ISNUMBER(Appraisers!U45),Appraisers!U45,"")</f>
        <v/>
      </c>
      <c r="M44" s="45" t="str">
        <f>IF(ISNUMBER(Appraisers!W45),Appraisers!W45,"")</f>
        <v/>
      </c>
      <c r="N44" s="45" t="str">
        <f>IF(ISNUMBER(Appraisers!Y45),Appraisers!Y45,"")</f>
        <v/>
      </c>
      <c r="O44" s="45" t="str">
        <f>IF(ISNUMBER(Appraisers!AA45),Appraisers!AA45,"")</f>
        <v/>
      </c>
      <c r="P44" s="45" t="str">
        <f>IF(ISNUMBER(Appraisers!AC45),Appraisers!AC45,"")</f>
        <v/>
      </c>
      <c r="Q44" s="45" t="str">
        <f>IF(ISNUMBER(Appraisers!AE45),Appraisers!AE45,"")</f>
        <v/>
      </c>
      <c r="R44" s="45" t="str">
        <f>IF(ISNUMBER(Appraisers!AG45),Appraisers!AG45,"")</f>
        <v/>
      </c>
      <c r="S44" s="45" t="str">
        <f>IF(ISNUMBER(Appraisers!AI45),Appraisers!AI45,"")</f>
        <v/>
      </c>
      <c r="T44" s="45" t="str">
        <f>IF(ISNUMBER(Appraisers!AK45),Appraisers!AK45,"")</f>
        <v/>
      </c>
      <c r="U44" s="45" t="str">
        <f>IF(ISNUMBER(Appraisers!AM45),Appraisers!AM45,"")</f>
        <v/>
      </c>
      <c r="V44" s="45" t="str">
        <f>IF(ISNUMBER(Appraisers!AO45),Appraisers!AO45,"")</f>
        <v/>
      </c>
      <c r="W44" s="45" t="str">
        <f>IF(ISNUMBER(Appraisers!AQ45),Appraisers!AQ45,"")</f>
        <v/>
      </c>
      <c r="X44" s="45" t="str">
        <f>IF(ISNUMBER(Appraisers!AS45),Appraisers!AS45,"")</f>
        <v/>
      </c>
      <c r="Y44" s="45" t="str">
        <f>IF(ISNUMBER(Appraisers!AU45),Appraisers!AU45,"")</f>
        <v/>
      </c>
      <c r="Z44" s="45" t="str">
        <f>IF(ISNUMBER(Appraisers!AW45),Appraisers!AW45,"")</f>
        <v/>
      </c>
      <c r="AA44" s="45" t="str">
        <f>IF(ISNUMBER(Appraisers!AY45),Appraisers!AY45,"")</f>
        <v/>
      </c>
      <c r="AB44" s="45" t="str">
        <f t="shared" si="13"/>
        <v/>
      </c>
      <c r="AC44" s="45" t="str">
        <f t="shared" si="14"/>
        <v/>
      </c>
      <c r="AD44" s="45" t="str">
        <f t="shared" si="15"/>
        <v/>
      </c>
      <c r="AE44" s="45" t="str">
        <f t="shared" si="16"/>
        <v/>
      </c>
      <c r="AF44" s="46" t="str">
        <f t="shared" si="17"/>
        <v/>
      </c>
      <c r="AG44" s="45" t="str">
        <f t="shared" si="18"/>
        <v/>
      </c>
      <c r="AH44" s="45" t="str">
        <f t="shared" si="19"/>
        <v/>
      </c>
      <c r="AI44" s="45" t="str">
        <f t="shared" si="20"/>
        <v/>
      </c>
      <c r="AJ44" s="47" t="str">
        <f t="shared" si="21"/>
        <v/>
      </c>
      <c r="AK44" s="47" t="str">
        <f t="shared" si="22"/>
        <v/>
      </c>
      <c r="AL44" s="47" t="str">
        <f t="shared" si="23"/>
        <v/>
      </c>
      <c r="AM44" s="48" t="str">
        <f t="shared" si="24"/>
        <v/>
      </c>
      <c r="AN44" s="48" t="str">
        <f t="shared" si="12"/>
        <v/>
      </c>
    </row>
    <row r="45" spans="1:40" s="41" customFormat="1" ht="23.45" customHeight="1">
      <c r="A45" s="20" t="str">
        <f>IF(Appraisers!A46 &lt;&gt;"", Appraisers!A46, "")</f>
        <v/>
      </c>
      <c r="B45" s="20" t="str">
        <f>IF(Appraisers!B46 &lt;&gt;"", Appraisers!B46, "")</f>
        <v/>
      </c>
      <c r="C45" s="45" t="str">
        <f>IF(ISNUMBER(Appraisers!C46),Appraisers!C46,"")</f>
        <v/>
      </c>
      <c r="D45" s="45" t="str">
        <f>IF(ISNUMBER(Appraisers!E46),Appraisers!E46,"")</f>
        <v/>
      </c>
      <c r="E45" s="45" t="str">
        <f>IF(ISNUMBER(Appraisers!G46),Appraisers!G46,"")</f>
        <v/>
      </c>
      <c r="F45" s="45" t="str">
        <f>IF(ISNUMBER(Appraisers!I46),Appraisers!I46,"")</f>
        <v/>
      </c>
      <c r="G45" s="45" t="str">
        <f>IF(ISNUMBER(Appraisers!K46),Appraisers!K46,"")</f>
        <v/>
      </c>
      <c r="H45" s="45" t="str">
        <f>IF(ISNUMBER(Appraisers!M46),Appraisers!M46,"")</f>
        <v/>
      </c>
      <c r="I45" s="45" t="str">
        <f>IF(ISNUMBER(Appraisers!O46),Appraisers!O46,"")</f>
        <v/>
      </c>
      <c r="J45" s="45" t="str">
        <f>IF(ISNUMBER(Appraisers!Q46),Appraisers!Q46,"")</f>
        <v/>
      </c>
      <c r="K45" s="45" t="str">
        <f>IF(ISNUMBER(Appraisers!S46),Appraisers!S46,"")</f>
        <v/>
      </c>
      <c r="L45" s="45" t="str">
        <f>IF(ISNUMBER(Appraisers!U46),Appraisers!U46,"")</f>
        <v/>
      </c>
      <c r="M45" s="45" t="str">
        <f>IF(ISNUMBER(Appraisers!W46),Appraisers!W46,"")</f>
        <v/>
      </c>
      <c r="N45" s="45" t="str">
        <f>IF(ISNUMBER(Appraisers!Y46),Appraisers!Y46,"")</f>
        <v/>
      </c>
      <c r="O45" s="45" t="str">
        <f>IF(ISNUMBER(Appraisers!AA46),Appraisers!AA46,"")</f>
        <v/>
      </c>
      <c r="P45" s="45" t="str">
        <f>IF(ISNUMBER(Appraisers!AC46),Appraisers!AC46,"")</f>
        <v/>
      </c>
      <c r="Q45" s="45" t="str">
        <f>IF(ISNUMBER(Appraisers!AE46),Appraisers!AE46,"")</f>
        <v/>
      </c>
      <c r="R45" s="45" t="str">
        <f>IF(ISNUMBER(Appraisers!AG46),Appraisers!AG46,"")</f>
        <v/>
      </c>
      <c r="S45" s="45" t="str">
        <f>IF(ISNUMBER(Appraisers!AI46),Appraisers!AI46,"")</f>
        <v/>
      </c>
      <c r="T45" s="45" t="str">
        <f>IF(ISNUMBER(Appraisers!AK46),Appraisers!AK46,"")</f>
        <v/>
      </c>
      <c r="U45" s="45" t="str">
        <f>IF(ISNUMBER(Appraisers!AM46),Appraisers!AM46,"")</f>
        <v/>
      </c>
      <c r="V45" s="45" t="str">
        <f>IF(ISNUMBER(Appraisers!AO46),Appraisers!AO46,"")</f>
        <v/>
      </c>
      <c r="W45" s="45" t="str">
        <f>IF(ISNUMBER(Appraisers!AQ46),Appraisers!AQ46,"")</f>
        <v/>
      </c>
      <c r="X45" s="45" t="str">
        <f>IF(ISNUMBER(Appraisers!AS46),Appraisers!AS46,"")</f>
        <v/>
      </c>
      <c r="Y45" s="45" t="str">
        <f>IF(ISNUMBER(Appraisers!AU46),Appraisers!AU46,"")</f>
        <v/>
      </c>
      <c r="Z45" s="45" t="str">
        <f>IF(ISNUMBER(Appraisers!AW46),Appraisers!AW46,"")</f>
        <v/>
      </c>
      <c r="AA45" s="45" t="str">
        <f>IF(ISNUMBER(Appraisers!AY46),Appraisers!AY46,"")</f>
        <v/>
      </c>
      <c r="AB45" s="45" t="str">
        <f t="shared" si="13"/>
        <v/>
      </c>
      <c r="AC45" s="45" t="str">
        <f t="shared" si="14"/>
        <v/>
      </c>
      <c r="AD45" s="45" t="str">
        <f t="shared" si="15"/>
        <v/>
      </c>
      <c r="AE45" s="45" t="str">
        <f t="shared" si="16"/>
        <v/>
      </c>
      <c r="AF45" s="46" t="str">
        <f t="shared" si="17"/>
        <v/>
      </c>
      <c r="AG45" s="45" t="str">
        <f t="shared" si="18"/>
        <v/>
      </c>
      <c r="AH45" s="45" t="str">
        <f t="shared" si="19"/>
        <v/>
      </c>
      <c r="AI45" s="45" t="str">
        <f t="shared" si="20"/>
        <v/>
      </c>
      <c r="AJ45" s="47" t="str">
        <f t="shared" si="21"/>
        <v/>
      </c>
      <c r="AK45" s="47" t="str">
        <f t="shared" si="22"/>
        <v/>
      </c>
      <c r="AL45" s="47" t="str">
        <f t="shared" si="23"/>
        <v/>
      </c>
      <c r="AM45" s="48" t="str">
        <f t="shared" si="24"/>
        <v/>
      </c>
      <c r="AN45" s="48" t="str">
        <f t="shared" si="12"/>
        <v/>
      </c>
    </row>
    <row r="46" spans="1:40" s="41" customFormat="1" ht="23.45" customHeight="1">
      <c r="A46" s="20" t="str">
        <f>IF(Appraisers!A47 &lt;&gt;"", Appraisers!A47, "")</f>
        <v/>
      </c>
      <c r="B46" s="20" t="str">
        <f>IF(Appraisers!B47 &lt;&gt;"", Appraisers!B47, "")</f>
        <v/>
      </c>
      <c r="C46" s="45" t="str">
        <f>IF(ISNUMBER(Appraisers!C47),Appraisers!C47,"")</f>
        <v/>
      </c>
      <c r="D46" s="45" t="str">
        <f>IF(ISNUMBER(Appraisers!E47),Appraisers!E47,"")</f>
        <v/>
      </c>
      <c r="E46" s="45" t="str">
        <f>IF(ISNUMBER(Appraisers!G47),Appraisers!G47,"")</f>
        <v/>
      </c>
      <c r="F46" s="45" t="str">
        <f>IF(ISNUMBER(Appraisers!I47),Appraisers!I47,"")</f>
        <v/>
      </c>
      <c r="G46" s="45" t="str">
        <f>IF(ISNUMBER(Appraisers!K47),Appraisers!K47,"")</f>
        <v/>
      </c>
      <c r="H46" s="45" t="str">
        <f>IF(ISNUMBER(Appraisers!M47),Appraisers!M47,"")</f>
        <v/>
      </c>
      <c r="I46" s="45" t="str">
        <f>IF(ISNUMBER(Appraisers!O47),Appraisers!O47,"")</f>
        <v/>
      </c>
      <c r="J46" s="45" t="str">
        <f>IF(ISNUMBER(Appraisers!Q47),Appraisers!Q47,"")</f>
        <v/>
      </c>
      <c r="K46" s="45" t="str">
        <f>IF(ISNUMBER(Appraisers!S47),Appraisers!S47,"")</f>
        <v/>
      </c>
      <c r="L46" s="45" t="str">
        <f>IF(ISNUMBER(Appraisers!U47),Appraisers!U47,"")</f>
        <v/>
      </c>
      <c r="M46" s="45" t="str">
        <f>IF(ISNUMBER(Appraisers!W47),Appraisers!W47,"")</f>
        <v/>
      </c>
      <c r="N46" s="45" t="str">
        <f>IF(ISNUMBER(Appraisers!Y47),Appraisers!Y47,"")</f>
        <v/>
      </c>
      <c r="O46" s="45" t="str">
        <f>IF(ISNUMBER(Appraisers!AA47),Appraisers!AA47,"")</f>
        <v/>
      </c>
      <c r="P46" s="45" t="str">
        <f>IF(ISNUMBER(Appraisers!AC47),Appraisers!AC47,"")</f>
        <v/>
      </c>
      <c r="Q46" s="45" t="str">
        <f>IF(ISNUMBER(Appraisers!AE47),Appraisers!AE47,"")</f>
        <v/>
      </c>
      <c r="R46" s="45" t="str">
        <f>IF(ISNUMBER(Appraisers!AG47),Appraisers!AG47,"")</f>
        <v/>
      </c>
      <c r="S46" s="45" t="str">
        <f>IF(ISNUMBER(Appraisers!AI47),Appraisers!AI47,"")</f>
        <v/>
      </c>
      <c r="T46" s="45" t="str">
        <f>IF(ISNUMBER(Appraisers!AK47),Appraisers!AK47,"")</f>
        <v/>
      </c>
      <c r="U46" s="45" t="str">
        <f>IF(ISNUMBER(Appraisers!AM47),Appraisers!AM47,"")</f>
        <v/>
      </c>
      <c r="V46" s="45" t="str">
        <f>IF(ISNUMBER(Appraisers!AO47),Appraisers!AO47,"")</f>
        <v/>
      </c>
      <c r="W46" s="45" t="str">
        <f>IF(ISNUMBER(Appraisers!AQ47),Appraisers!AQ47,"")</f>
        <v/>
      </c>
      <c r="X46" s="45" t="str">
        <f>IF(ISNUMBER(Appraisers!AS47),Appraisers!AS47,"")</f>
        <v/>
      </c>
      <c r="Y46" s="45" t="str">
        <f>IF(ISNUMBER(Appraisers!AU47),Appraisers!AU47,"")</f>
        <v/>
      </c>
      <c r="Z46" s="45" t="str">
        <f>IF(ISNUMBER(Appraisers!AW47),Appraisers!AW47,"")</f>
        <v/>
      </c>
      <c r="AA46" s="45" t="str">
        <f>IF(ISNUMBER(Appraisers!AY47),Appraisers!AY47,"")</f>
        <v/>
      </c>
      <c r="AB46" s="45" t="str">
        <f t="shared" si="13"/>
        <v/>
      </c>
      <c r="AC46" s="45" t="str">
        <f t="shared" si="14"/>
        <v/>
      </c>
      <c r="AD46" s="45" t="str">
        <f t="shared" si="15"/>
        <v/>
      </c>
      <c r="AE46" s="45" t="str">
        <f t="shared" si="16"/>
        <v/>
      </c>
      <c r="AF46" s="46" t="str">
        <f t="shared" si="17"/>
        <v/>
      </c>
      <c r="AG46" s="45" t="str">
        <f t="shared" si="18"/>
        <v/>
      </c>
      <c r="AH46" s="45" t="str">
        <f t="shared" si="19"/>
        <v/>
      </c>
      <c r="AI46" s="45" t="str">
        <f t="shared" si="20"/>
        <v/>
      </c>
      <c r="AJ46" s="47" t="str">
        <f t="shared" si="21"/>
        <v/>
      </c>
      <c r="AK46" s="47" t="str">
        <f t="shared" si="22"/>
        <v/>
      </c>
      <c r="AL46" s="47" t="str">
        <f t="shared" si="23"/>
        <v/>
      </c>
      <c r="AM46" s="48" t="str">
        <f t="shared" si="24"/>
        <v/>
      </c>
      <c r="AN46" s="48" t="str">
        <f t="shared" si="12"/>
        <v/>
      </c>
    </row>
    <row r="47" spans="1:40" s="41" customFormat="1" ht="23.45" customHeight="1">
      <c r="A47" s="20" t="str">
        <f>IF(Appraisers!A48 &lt;&gt;"", Appraisers!A48, "")</f>
        <v/>
      </c>
      <c r="B47" s="20" t="str">
        <f>IF(Appraisers!B48 &lt;&gt;"", Appraisers!B48, "")</f>
        <v/>
      </c>
      <c r="C47" s="45" t="str">
        <f>IF(ISNUMBER(Appraisers!C48),Appraisers!C48,"")</f>
        <v/>
      </c>
      <c r="D47" s="45" t="str">
        <f>IF(ISNUMBER(Appraisers!E48),Appraisers!E48,"")</f>
        <v/>
      </c>
      <c r="E47" s="45" t="str">
        <f>IF(ISNUMBER(Appraisers!G48),Appraisers!G48,"")</f>
        <v/>
      </c>
      <c r="F47" s="45" t="str">
        <f>IF(ISNUMBER(Appraisers!I48),Appraisers!I48,"")</f>
        <v/>
      </c>
      <c r="G47" s="45" t="str">
        <f>IF(ISNUMBER(Appraisers!K48),Appraisers!K48,"")</f>
        <v/>
      </c>
      <c r="H47" s="45" t="str">
        <f>IF(ISNUMBER(Appraisers!M48),Appraisers!M48,"")</f>
        <v/>
      </c>
      <c r="I47" s="45" t="str">
        <f>IF(ISNUMBER(Appraisers!O48),Appraisers!O48,"")</f>
        <v/>
      </c>
      <c r="J47" s="45" t="str">
        <f>IF(ISNUMBER(Appraisers!Q48),Appraisers!Q48,"")</f>
        <v/>
      </c>
      <c r="K47" s="45" t="str">
        <f>IF(ISNUMBER(Appraisers!S48),Appraisers!S48,"")</f>
        <v/>
      </c>
      <c r="L47" s="45" t="str">
        <f>IF(ISNUMBER(Appraisers!U48),Appraisers!U48,"")</f>
        <v/>
      </c>
      <c r="M47" s="45" t="str">
        <f>IF(ISNUMBER(Appraisers!W48),Appraisers!W48,"")</f>
        <v/>
      </c>
      <c r="N47" s="45" t="str">
        <f>IF(ISNUMBER(Appraisers!Y48),Appraisers!Y48,"")</f>
        <v/>
      </c>
      <c r="O47" s="45" t="str">
        <f>IF(ISNUMBER(Appraisers!AA48),Appraisers!AA48,"")</f>
        <v/>
      </c>
      <c r="P47" s="45" t="str">
        <f>IF(ISNUMBER(Appraisers!AC48),Appraisers!AC48,"")</f>
        <v/>
      </c>
      <c r="Q47" s="45" t="str">
        <f>IF(ISNUMBER(Appraisers!AE48),Appraisers!AE48,"")</f>
        <v/>
      </c>
      <c r="R47" s="45" t="str">
        <f>IF(ISNUMBER(Appraisers!AG48),Appraisers!AG48,"")</f>
        <v/>
      </c>
      <c r="S47" s="45" t="str">
        <f>IF(ISNUMBER(Appraisers!AI48),Appraisers!AI48,"")</f>
        <v/>
      </c>
      <c r="T47" s="45" t="str">
        <f>IF(ISNUMBER(Appraisers!AK48),Appraisers!AK48,"")</f>
        <v/>
      </c>
      <c r="U47" s="45" t="str">
        <f>IF(ISNUMBER(Appraisers!AM48),Appraisers!AM48,"")</f>
        <v/>
      </c>
      <c r="V47" s="45" t="str">
        <f>IF(ISNUMBER(Appraisers!AO48),Appraisers!AO48,"")</f>
        <v/>
      </c>
      <c r="W47" s="45" t="str">
        <f>IF(ISNUMBER(Appraisers!AQ48),Appraisers!AQ48,"")</f>
        <v/>
      </c>
      <c r="X47" s="45" t="str">
        <f>IF(ISNUMBER(Appraisers!AS48),Appraisers!AS48,"")</f>
        <v/>
      </c>
      <c r="Y47" s="45" t="str">
        <f>IF(ISNUMBER(Appraisers!AU48),Appraisers!AU48,"")</f>
        <v/>
      </c>
      <c r="Z47" s="45" t="str">
        <f>IF(ISNUMBER(Appraisers!AW48),Appraisers!AW48,"")</f>
        <v/>
      </c>
      <c r="AA47" s="45" t="str">
        <f>IF(ISNUMBER(Appraisers!AY48),Appraisers!AY48,"")</f>
        <v/>
      </c>
      <c r="AB47" s="45" t="str">
        <f t="shared" si="13"/>
        <v/>
      </c>
      <c r="AC47" s="45" t="str">
        <f t="shared" si="14"/>
        <v/>
      </c>
      <c r="AD47" s="45" t="str">
        <f t="shared" si="15"/>
        <v/>
      </c>
      <c r="AE47" s="45" t="str">
        <f t="shared" si="16"/>
        <v/>
      </c>
      <c r="AF47" s="46" t="str">
        <f t="shared" si="17"/>
        <v/>
      </c>
      <c r="AG47" s="45" t="str">
        <f t="shared" si="18"/>
        <v/>
      </c>
      <c r="AH47" s="45" t="str">
        <f t="shared" si="19"/>
        <v/>
      </c>
      <c r="AI47" s="45" t="str">
        <f t="shared" si="20"/>
        <v/>
      </c>
      <c r="AJ47" s="47" t="str">
        <f t="shared" si="21"/>
        <v/>
      </c>
      <c r="AK47" s="47" t="str">
        <f t="shared" si="22"/>
        <v/>
      </c>
      <c r="AL47" s="47" t="str">
        <f t="shared" si="23"/>
        <v/>
      </c>
      <c r="AM47" s="48" t="str">
        <f t="shared" si="24"/>
        <v/>
      </c>
      <c r="AN47" s="48" t="str">
        <f t="shared" si="12"/>
        <v/>
      </c>
    </row>
    <row r="48" spans="1:40" s="41" customFormat="1" ht="23.45" customHeight="1">
      <c r="A48" s="20" t="str">
        <f>IF(Appraisers!A49 &lt;&gt;"", Appraisers!A49, "")</f>
        <v/>
      </c>
      <c r="B48" s="20" t="str">
        <f>IF(Appraisers!B49 &lt;&gt;"", Appraisers!B49, "")</f>
        <v/>
      </c>
      <c r="C48" s="45" t="str">
        <f>IF(ISNUMBER(Appraisers!C49),Appraisers!C49,"")</f>
        <v/>
      </c>
      <c r="D48" s="45" t="str">
        <f>IF(ISNUMBER(Appraisers!E49),Appraisers!E49,"")</f>
        <v/>
      </c>
      <c r="E48" s="45" t="str">
        <f>IF(ISNUMBER(Appraisers!G49),Appraisers!G49,"")</f>
        <v/>
      </c>
      <c r="F48" s="45" t="str">
        <f>IF(ISNUMBER(Appraisers!I49),Appraisers!I49,"")</f>
        <v/>
      </c>
      <c r="G48" s="45" t="str">
        <f>IF(ISNUMBER(Appraisers!K49),Appraisers!K49,"")</f>
        <v/>
      </c>
      <c r="H48" s="45" t="str">
        <f>IF(ISNUMBER(Appraisers!M49),Appraisers!M49,"")</f>
        <v/>
      </c>
      <c r="I48" s="45" t="str">
        <f>IF(ISNUMBER(Appraisers!O49),Appraisers!O49,"")</f>
        <v/>
      </c>
      <c r="J48" s="45" t="str">
        <f>IF(ISNUMBER(Appraisers!Q49),Appraisers!Q49,"")</f>
        <v/>
      </c>
      <c r="K48" s="45" t="str">
        <f>IF(ISNUMBER(Appraisers!S49),Appraisers!S49,"")</f>
        <v/>
      </c>
      <c r="L48" s="45" t="str">
        <f>IF(ISNUMBER(Appraisers!U49),Appraisers!U49,"")</f>
        <v/>
      </c>
      <c r="M48" s="45" t="str">
        <f>IF(ISNUMBER(Appraisers!W49),Appraisers!W49,"")</f>
        <v/>
      </c>
      <c r="N48" s="45" t="str">
        <f>IF(ISNUMBER(Appraisers!Y49),Appraisers!Y49,"")</f>
        <v/>
      </c>
      <c r="O48" s="45" t="str">
        <f>IF(ISNUMBER(Appraisers!AA49),Appraisers!AA49,"")</f>
        <v/>
      </c>
      <c r="P48" s="45" t="str">
        <f>IF(ISNUMBER(Appraisers!AC49),Appraisers!AC49,"")</f>
        <v/>
      </c>
      <c r="Q48" s="45" t="str">
        <f>IF(ISNUMBER(Appraisers!AE49),Appraisers!AE49,"")</f>
        <v/>
      </c>
      <c r="R48" s="45" t="str">
        <f>IF(ISNUMBER(Appraisers!AG49),Appraisers!AG49,"")</f>
        <v/>
      </c>
      <c r="S48" s="45" t="str">
        <f>IF(ISNUMBER(Appraisers!AI49),Appraisers!AI49,"")</f>
        <v/>
      </c>
      <c r="T48" s="45" t="str">
        <f>IF(ISNUMBER(Appraisers!AK49),Appraisers!AK49,"")</f>
        <v/>
      </c>
      <c r="U48" s="45" t="str">
        <f>IF(ISNUMBER(Appraisers!AM49),Appraisers!AM49,"")</f>
        <v/>
      </c>
      <c r="V48" s="45" t="str">
        <f>IF(ISNUMBER(Appraisers!AO49),Appraisers!AO49,"")</f>
        <v/>
      </c>
      <c r="W48" s="45" t="str">
        <f>IF(ISNUMBER(Appraisers!AQ49),Appraisers!AQ49,"")</f>
        <v/>
      </c>
      <c r="X48" s="45" t="str">
        <f>IF(ISNUMBER(Appraisers!AS49),Appraisers!AS49,"")</f>
        <v/>
      </c>
      <c r="Y48" s="45" t="str">
        <f>IF(ISNUMBER(Appraisers!AU49),Appraisers!AU49,"")</f>
        <v/>
      </c>
      <c r="Z48" s="45" t="str">
        <f>IF(ISNUMBER(Appraisers!AW49),Appraisers!AW49,"")</f>
        <v/>
      </c>
      <c r="AA48" s="45" t="str">
        <f>IF(ISNUMBER(Appraisers!AY49),Appraisers!AY49,"")</f>
        <v/>
      </c>
      <c r="AB48" s="45" t="str">
        <f t="shared" si="13"/>
        <v/>
      </c>
      <c r="AC48" s="45" t="str">
        <f t="shared" si="14"/>
        <v/>
      </c>
      <c r="AD48" s="45" t="str">
        <f t="shared" si="15"/>
        <v/>
      </c>
      <c r="AE48" s="45" t="str">
        <f t="shared" si="16"/>
        <v/>
      </c>
      <c r="AF48" s="46" t="str">
        <f t="shared" si="17"/>
        <v/>
      </c>
      <c r="AG48" s="45" t="str">
        <f t="shared" si="18"/>
        <v/>
      </c>
      <c r="AH48" s="45" t="str">
        <f t="shared" si="19"/>
        <v/>
      </c>
      <c r="AI48" s="45" t="str">
        <f t="shared" si="20"/>
        <v/>
      </c>
      <c r="AJ48" s="47" t="str">
        <f t="shared" si="21"/>
        <v/>
      </c>
      <c r="AK48" s="47" t="str">
        <f t="shared" si="22"/>
        <v/>
      </c>
      <c r="AL48" s="47" t="str">
        <f t="shared" si="23"/>
        <v/>
      </c>
      <c r="AM48" s="48" t="str">
        <f t="shared" si="24"/>
        <v/>
      </c>
      <c r="AN48" s="48" t="str">
        <f t="shared" si="12"/>
        <v/>
      </c>
    </row>
    <row r="49" spans="1:40" s="41" customFormat="1" ht="23.45" customHeight="1">
      <c r="A49" s="20" t="str">
        <f>IF(Appraisers!A50 &lt;&gt;"", Appraisers!A50, "")</f>
        <v/>
      </c>
      <c r="B49" s="20" t="str">
        <f>IF(Appraisers!B50 &lt;&gt;"", Appraisers!B50, "")</f>
        <v/>
      </c>
      <c r="C49" s="45" t="str">
        <f>IF(ISNUMBER(Appraisers!C50),Appraisers!C50,"")</f>
        <v/>
      </c>
      <c r="D49" s="45" t="str">
        <f>IF(ISNUMBER(Appraisers!E50),Appraisers!E50,"")</f>
        <v/>
      </c>
      <c r="E49" s="45" t="str">
        <f>IF(ISNUMBER(Appraisers!G50),Appraisers!G50,"")</f>
        <v/>
      </c>
      <c r="F49" s="45" t="str">
        <f>IF(ISNUMBER(Appraisers!I50),Appraisers!I50,"")</f>
        <v/>
      </c>
      <c r="G49" s="45" t="str">
        <f>IF(ISNUMBER(Appraisers!K50),Appraisers!K50,"")</f>
        <v/>
      </c>
      <c r="H49" s="45" t="str">
        <f>IF(ISNUMBER(Appraisers!M50),Appraisers!M50,"")</f>
        <v/>
      </c>
      <c r="I49" s="45" t="str">
        <f>IF(ISNUMBER(Appraisers!O50),Appraisers!O50,"")</f>
        <v/>
      </c>
      <c r="J49" s="45" t="str">
        <f>IF(ISNUMBER(Appraisers!Q50),Appraisers!Q50,"")</f>
        <v/>
      </c>
      <c r="K49" s="45" t="str">
        <f>IF(ISNUMBER(Appraisers!S50),Appraisers!S50,"")</f>
        <v/>
      </c>
      <c r="L49" s="45" t="str">
        <f>IF(ISNUMBER(Appraisers!U50),Appraisers!U50,"")</f>
        <v/>
      </c>
      <c r="M49" s="45" t="str">
        <f>IF(ISNUMBER(Appraisers!W50),Appraisers!W50,"")</f>
        <v/>
      </c>
      <c r="N49" s="45" t="str">
        <f>IF(ISNUMBER(Appraisers!Y50),Appraisers!Y50,"")</f>
        <v/>
      </c>
      <c r="O49" s="45" t="str">
        <f>IF(ISNUMBER(Appraisers!AA50),Appraisers!AA50,"")</f>
        <v/>
      </c>
      <c r="P49" s="45" t="str">
        <f>IF(ISNUMBER(Appraisers!AC50),Appraisers!AC50,"")</f>
        <v/>
      </c>
      <c r="Q49" s="45" t="str">
        <f>IF(ISNUMBER(Appraisers!AE50),Appraisers!AE50,"")</f>
        <v/>
      </c>
      <c r="R49" s="45" t="str">
        <f>IF(ISNUMBER(Appraisers!AG50),Appraisers!AG50,"")</f>
        <v/>
      </c>
      <c r="S49" s="45" t="str">
        <f>IF(ISNUMBER(Appraisers!AI50),Appraisers!AI50,"")</f>
        <v/>
      </c>
      <c r="T49" s="45" t="str">
        <f>IF(ISNUMBER(Appraisers!AK50),Appraisers!AK50,"")</f>
        <v/>
      </c>
      <c r="U49" s="45" t="str">
        <f>IF(ISNUMBER(Appraisers!AM50),Appraisers!AM50,"")</f>
        <v/>
      </c>
      <c r="V49" s="45" t="str">
        <f>IF(ISNUMBER(Appraisers!AO50),Appraisers!AO50,"")</f>
        <v/>
      </c>
      <c r="W49" s="45" t="str">
        <f>IF(ISNUMBER(Appraisers!AQ50),Appraisers!AQ50,"")</f>
        <v/>
      </c>
      <c r="X49" s="45" t="str">
        <f>IF(ISNUMBER(Appraisers!AS50),Appraisers!AS50,"")</f>
        <v/>
      </c>
      <c r="Y49" s="45" t="str">
        <f>IF(ISNUMBER(Appraisers!AU50),Appraisers!AU50,"")</f>
        <v/>
      </c>
      <c r="Z49" s="45" t="str">
        <f>IF(ISNUMBER(Appraisers!AW50),Appraisers!AW50,"")</f>
        <v/>
      </c>
      <c r="AA49" s="45" t="str">
        <f>IF(ISNUMBER(Appraisers!AY50),Appraisers!AY50,"")</f>
        <v/>
      </c>
      <c r="AB49" s="45" t="str">
        <f t="shared" si="13"/>
        <v/>
      </c>
      <c r="AC49" s="45" t="str">
        <f t="shared" si="14"/>
        <v/>
      </c>
      <c r="AD49" s="45" t="str">
        <f t="shared" si="15"/>
        <v/>
      </c>
      <c r="AE49" s="45" t="str">
        <f t="shared" si="16"/>
        <v/>
      </c>
      <c r="AF49" s="46" t="str">
        <f t="shared" si="17"/>
        <v/>
      </c>
      <c r="AG49" s="45" t="str">
        <f t="shared" si="18"/>
        <v/>
      </c>
      <c r="AH49" s="45" t="str">
        <f t="shared" si="19"/>
        <v/>
      </c>
      <c r="AI49" s="45" t="str">
        <f t="shared" si="20"/>
        <v/>
      </c>
      <c r="AJ49" s="47" t="str">
        <f t="shared" si="21"/>
        <v/>
      </c>
      <c r="AK49" s="47" t="str">
        <f t="shared" si="22"/>
        <v/>
      </c>
      <c r="AL49" s="47" t="str">
        <f t="shared" si="23"/>
        <v/>
      </c>
      <c r="AM49" s="48" t="str">
        <f t="shared" si="24"/>
        <v/>
      </c>
      <c r="AN49" s="48" t="str">
        <f t="shared" si="12"/>
        <v/>
      </c>
    </row>
    <row r="50" spans="1:40" s="41" customFormat="1" ht="23.45" customHeight="1">
      <c r="A50" s="20" t="str">
        <f>IF(Appraisers!A51 &lt;&gt;"", Appraisers!A51, "")</f>
        <v/>
      </c>
      <c r="B50" s="20" t="str">
        <f>IF(Appraisers!B51 &lt;&gt;"", Appraisers!B51, "")</f>
        <v/>
      </c>
      <c r="C50" s="45" t="str">
        <f>IF(ISNUMBER(Appraisers!C51),Appraisers!C51,"")</f>
        <v/>
      </c>
      <c r="D50" s="45" t="str">
        <f>IF(ISNUMBER(Appraisers!E51),Appraisers!E51,"")</f>
        <v/>
      </c>
      <c r="E50" s="45" t="str">
        <f>IF(ISNUMBER(Appraisers!G51),Appraisers!G51,"")</f>
        <v/>
      </c>
      <c r="F50" s="45" t="str">
        <f>IF(ISNUMBER(Appraisers!I51),Appraisers!I51,"")</f>
        <v/>
      </c>
      <c r="G50" s="45" t="str">
        <f>IF(ISNUMBER(Appraisers!K51),Appraisers!K51,"")</f>
        <v/>
      </c>
      <c r="H50" s="45" t="str">
        <f>IF(ISNUMBER(Appraisers!M51),Appraisers!M51,"")</f>
        <v/>
      </c>
      <c r="I50" s="45" t="str">
        <f>IF(ISNUMBER(Appraisers!O51),Appraisers!O51,"")</f>
        <v/>
      </c>
      <c r="J50" s="45" t="str">
        <f>IF(ISNUMBER(Appraisers!Q51),Appraisers!Q51,"")</f>
        <v/>
      </c>
      <c r="K50" s="45" t="str">
        <f>IF(ISNUMBER(Appraisers!S51),Appraisers!S51,"")</f>
        <v/>
      </c>
      <c r="L50" s="45" t="str">
        <f>IF(ISNUMBER(Appraisers!U51),Appraisers!U51,"")</f>
        <v/>
      </c>
      <c r="M50" s="45" t="str">
        <f>IF(ISNUMBER(Appraisers!W51),Appraisers!W51,"")</f>
        <v/>
      </c>
      <c r="N50" s="45" t="str">
        <f>IF(ISNUMBER(Appraisers!Y51),Appraisers!Y51,"")</f>
        <v/>
      </c>
      <c r="O50" s="45" t="str">
        <f>IF(ISNUMBER(Appraisers!AA51),Appraisers!AA51,"")</f>
        <v/>
      </c>
      <c r="P50" s="45" t="str">
        <f>IF(ISNUMBER(Appraisers!AC51),Appraisers!AC51,"")</f>
        <v/>
      </c>
      <c r="Q50" s="45" t="str">
        <f>IF(ISNUMBER(Appraisers!AE51),Appraisers!AE51,"")</f>
        <v/>
      </c>
      <c r="R50" s="45" t="str">
        <f>IF(ISNUMBER(Appraisers!AG51),Appraisers!AG51,"")</f>
        <v/>
      </c>
      <c r="S50" s="45" t="str">
        <f>IF(ISNUMBER(Appraisers!AI51),Appraisers!AI51,"")</f>
        <v/>
      </c>
      <c r="T50" s="45" t="str">
        <f>IF(ISNUMBER(Appraisers!AK51),Appraisers!AK51,"")</f>
        <v/>
      </c>
      <c r="U50" s="45" t="str">
        <f>IF(ISNUMBER(Appraisers!AM51),Appraisers!AM51,"")</f>
        <v/>
      </c>
      <c r="V50" s="45" t="str">
        <f>IF(ISNUMBER(Appraisers!AO51),Appraisers!AO51,"")</f>
        <v/>
      </c>
      <c r="W50" s="45" t="str">
        <f>IF(ISNUMBER(Appraisers!AQ51),Appraisers!AQ51,"")</f>
        <v/>
      </c>
      <c r="X50" s="45" t="str">
        <f>IF(ISNUMBER(Appraisers!AS51),Appraisers!AS51,"")</f>
        <v/>
      </c>
      <c r="Y50" s="45" t="str">
        <f>IF(ISNUMBER(Appraisers!AU51),Appraisers!AU51,"")</f>
        <v/>
      </c>
      <c r="Z50" s="45" t="str">
        <f>IF(ISNUMBER(Appraisers!AW51),Appraisers!AW51,"")</f>
        <v/>
      </c>
      <c r="AA50" s="45" t="str">
        <f>IF(ISNUMBER(Appraisers!AY51),Appraisers!AY51,"")</f>
        <v/>
      </c>
      <c r="AB50" s="45" t="str">
        <f t="shared" si="13"/>
        <v/>
      </c>
      <c r="AC50" s="45" t="str">
        <f t="shared" si="14"/>
        <v/>
      </c>
      <c r="AD50" s="45" t="str">
        <f t="shared" si="15"/>
        <v/>
      </c>
      <c r="AE50" s="45" t="str">
        <f t="shared" si="16"/>
        <v/>
      </c>
      <c r="AF50" s="46" t="str">
        <f t="shared" si="17"/>
        <v/>
      </c>
      <c r="AG50" s="45" t="str">
        <f t="shared" si="18"/>
        <v/>
      </c>
      <c r="AH50" s="45" t="str">
        <f t="shared" si="19"/>
        <v/>
      </c>
      <c r="AI50" s="45" t="str">
        <f t="shared" si="20"/>
        <v/>
      </c>
      <c r="AJ50" s="47" t="str">
        <f t="shared" si="21"/>
        <v/>
      </c>
      <c r="AK50" s="47" t="str">
        <f t="shared" si="22"/>
        <v/>
      </c>
      <c r="AL50" s="47" t="str">
        <f t="shared" si="23"/>
        <v/>
      </c>
      <c r="AM50" s="48" t="str">
        <f t="shared" si="24"/>
        <v/>
      </c>
      <c r="AN50" s="48" t="str">
        <f t="shared" si="12"/>
        <v/>
      </c>
    </row>
    <row r="51" spans="1:40" s="41" customFormat="1" ht="23.45" customHeight="1">
      <c r="A51" s="20" t="str">
        <f>IF(Appraisers!A52 &lt;&gt;"", Appraisers!A52, "")</f>
        <v/>
      </c>
      <c r="B51" s="20" t="str">
        <f>IF(Appraisers!B52 &lt;&gt;"", Appraisers!B52, "")</f>
        <v/>
      </c>
      <c r="C51" s="45" t="str">
        <f>IF(ISNUMBER(Appraisers!C52),Appraisers!C52,"")</f>
        <v/>
      </c>
      <c r="D51" s="45" t="str">
        <f>IF(ISNUMBER(Appraisers!E52),Appraisers!E52,"")</f>
        <v/>
      </c>
      <c r="E51" s="45" t="str">
        <f>IF(ISNUMBER(Appraisers!G52),Appraisers!G52,"")</f>
        <v/>
      </c>
      <c r="F51" s="45" t="str">
        <f>IF(ISNUMBER(Appraisers!I52),Appraisers!I52,"")</f>
        <v/>
      </c>
      <c r="G51" s="45" t="str">
        <f>IF(ISNUMBER(Appraisers!K52),Appraisers!K52,"")</f>
        <v/>
      </c>
      <c r="H51" s="45" t="str">
        <f>IF(ISNUMBER(Appraisers!M52),Appraisers!M52,"")</f>
        <v/>
      </c>
      <c r="I51" s="45" t="str">
        <f>IF(ISNUMBER(Appraisers!O52),Appraisers!O52,"")</f>
        <v/>
      </c>
      <c r="J51" s="45" t="str">
        <f>IF(ISNUMBER(Appraisers!Q52),Appraisers!Q52,"")</f>
        <v/>
      </c>
      <c r="K51" s="45" t="str">
        <f>IF(ISNUMBER(Appraisers!S52),Appraisers!S52,"")</f>
        <v/>
      </c>
      <c r="L51" s="45" t="str">
        <f>IF(ISNUMBER(Appraisers!U52),Appraisers!U52,"")</f>
        <v/>
      </c>
      <c r="M51" s="45" t="str">
        <f>IF(ISNUMBER(Appraisers!W52),Appraisers!W52,"")</f>
        <v/>
      </c>
      <c r="N51" s="45" t="str">
        <f>IF(ISNUMBER(Appraisers!Y52),Appraisers!Y52,"")</f>
        <v/>
      </c>
      <c r="O51" s="45" t="str">
        <f>IF(ISNUMBER(Appraisers!AA52),Appraisers!AA52,"")</f>
        <v/>
      </c>
      <c r="P51" s="45" t="str">
        <f>IF(ISNUMBER(Appraisers!AC52),Appraisers!AC52,"")</f>
        <v/>
      </c>
      <c r="Q51" s="45" t="str">
        <f>IF(ISNUMBER(Appraisers!AE52),Appraisers!AE52,"")</f>
        <v/>
      </c>
      <c r="R51" s="45" t="str">
        <f>IF(ISNUMBER(Appraisers!AG52),Appraisers!AG52,"")</f>
        <v/>
      </c>
      <c r="S51" s="45" t="str">
        <f>IF(ISNUMBER(Appraisers!AI52),Appraisers!AI52,"")</f>
        <v/>
      </c>
      <c r="T51" s="45" t="str">
        <f>IF(ISNUMBER(Appraisers!AK52),Appraisers!AK52,"")</f>
        <v/>
      </c>
      <c r="U51" s="45" t="str">
        <f>IF(ISNUMBER(Appraisers!AM52),Appraisers!AM52,"")</f>
        <v/>
      </c>
      <c r="V51" s="45" t="str">
        <f>IF(ISNUMBER(Appraisers!AO52),Appraisers!AO52,"")</f>
        <v/>
      </c>
      <c r="W51" s="45" t="str">
        <f>IF(ISNUMBER(Appraisers!AQ52),Appraisers!AQ52,"")</f>
        <v/>
      </c>
      <c r="X51" s="45" t="str">
        <f>IF(ISNUMBER(Appraisers!AS52),Appraisers!AS52,"")</f>
        <v/>
      </c>
      <c r="Y51" s="45" t="str">
        <f>IF(ISNUMBER(Appraisers!AU52),Appraisers!AU52,"")</f>
        <v/>
      </c>
      <c r="Z51" s="45" t="str">
        <f>IF(ISNUMBER(Appraisers!AW52),Appraisers!AW52,"")</f>
        <v/>
      </c>
      <c r="AA51" s="45" t="str">
        <f>IF(ISNUMBER(Appraisers!AY52),Appraisers!AY52,"")</f>
        <v/>
      </c>
      <c r="AB51" s="45" t="str">
        <f t="shared" si="13"/>
        <v/>
      </c>
      <c r="AC51" s="45" t="str">
        <f t="shared" si="14"/>
        <v/>
      </c>
      <c r="AD51" s="45" t="str">
        <f t="shared" si="15"/>
        <v/>
      </c>
      <c r="AE51" s="45" t="str">
        <f t="shared" si="16"/>
        <v/>
      </c>
      <c r="AF51" s="46" t="str">
        <f t="shared" si="17"/>
        <v/>
      </c>
      <c r="AG51" s="45" t="str">
        <f t="shared" si="18"/>
        <v/>
      </c>
      <c r="AH51" s="45" t="str">
        <f t="shared" si="19"/>
        <v/>
      </c>
      <c r="AI51" s="45" t="str">
        <f t="shared" si="20"/>
        <v/>
      </c>
      <c r="AJ51" s="47" t="str">
        <f t="shared" si="21"/>
        <v/>
      </c>
      <c r="AK51" s="47" t="str">
        <f t="shared" si="22"/>
        <v/>
      </c>
      <c r="AL51" s="47" t="str">
        <f t="shared" si="23"/>
        <v/>
      </c>
      <c r="AM51" s="48" t="str">
        <f t="shared" si="24"/>
        <v/>
      </c>
      <c r="AN51" s="48" t="str">
        <f t="shared" si="12"/>
        <v/>
      </c>
    </row>
    <row r="52" spans="1:40" s="41" customFormat="1" ht="23.45" customHeight="1">
      <c r="A52" s="20" t="str">
        <f>IF(Appraisers!A53 &lt;&gt;"", Appraisers!A53, "")</f>
        <v/>
      </c>
      <c r="B52" s="20" t="str">
        <f>IF(Appraisers!B53 &lt;&gt;"", Appraisers!B53, "")</f>
        <v/>
      </c>
      <c r="C52" s="45" t="str">
        <f>IF(ISNUMBER(Appraisers!C53),Appraisers!C53,"")</f>
        <v/>
      </c>
      <c r="D52" s="45" t="str">
        <f>IF(ISNUMBER(Appraisers!E53),Appraisers!E53,"")</f>
        <v/>
      </c>
      <c r="E52" s="45" t="str">
        <f>IF(ISNUMBER(Appraisers!G53),Appraisers!G53,"")</f>
        <v/>
      </c>
      <c r="F52" s="45" t="str">
        <f>IF(ISNUMBER(Appraisers!I53),Appraisers!I53,"")</f>
        <v/>
      </c>
      <c r="G52" s="45" t="str">
        <f>IF(ISNUMBER(Appraisers!K53),Appraisers!K53,"")</f>
        <v/>
      </c>
      <c r="H52" s="45" t="str">
        <f>IF(ISNUMBER(Appraisers!M53),Appraisers!M53,"")</f>
        <v/>
      </c>
      <c r="I52" s="45" t="str">
        <f>IF(ISNUMBER(Appraisers!O53),Appraisers!O53,"")</f>
        <v/>
      </c>
      <c r="J52" s="45" t="str">
        <f>IF(ISNUMBER(Appraisers!Q53),Appraisers!Q53,"")</f>
        <v/>
      </c>
      <c r="K52" s="45" t="str">
        <f>IF(ISNUMBER(Appraisers!S53),Appraisers!S53,"")</f>
        <v/>
      </c>
      <c r="L52" s="45" t="str">
        <f>IF(ISNUMBER(Appraisers!U53),Appraisers!U53,"")</f>
        <v/>
      </c>
      <c r="M52" s="45" t="str">
        <f>IF(ISNUMBER(Appraisers!W53),Appraisers!W53,"")</f>
        <v/>
      </c>
      <c r="N52" s="45" t="str">
        <f>IF(ISNUMBER(Appraisers!Y53),Appraisers!Y53,"")</f>
        <v/>
      </c>
      <c r="O52" s="45" t="str">
        <f>IF(ISNUMBER(Appraisers!AA53),Appraisers!AA53,"")</f>
        <v/>
      </c>
      <c r="P52" s="45" t="str">
        <f>IF(ISNUMBER(Appraisers!AC53),Appraisers!AC53,"")</f>
        <v/>
      </c>
      <c r="Q52" s="45" t="str">
        <f>IF(ISNUMBER(Appraisers!AE53),Appraisers!AE53,"")</f>
        <v/>
      </c>
      <c r="R52" s="45" t="str">
        <f>IF(ISNUMBER(Appraisers!AG53),Appraisers!AG53,"")</f>
        <v/>
      </c>
      <c r="S52" s="45" t="str">
        <f>IF(ISNUMBER(Appraisers!AI53),Appraisers!AI53,"")</f>
        <v/>
      </c>
      <c r="T52" s="45" t="str">
        <f>IF(ISNUMBER(Appraisers!AK53),Appraisers!AK53,"")</f>
        <v/>
      </c>
      <c r="U52" s="45" t="str">
        <f>IF(ISNUMBER(Appraisers!AM53),Appraisers!AM53,"")</f>
        <v/>
      </c>
      <c r="V52" s="45" t="str">
        <f>IF(ISNUMBER(Appraisers!AO53),Appraisers!AO53,"")</f>
        <v/>
      </c>
      <c r="W52" s="45" t="str">
        <f>IF(ISNUMBER(Appraisers!AQ53),Appraisers!AQ53,"")</f>
        <v/>
      </c>
      <c r="X52" s="45" t="str">
        <f>IF(ISNUMBER(Appraisers!AS53),Appraisers!AS53,"")</f>
        <v/>
      </c>
      <c r="Y52" s="45" t="str">
        <f>IF(ISNUMBER(Appraisers!AU53),Appraisers!AU53,"")</f>
        <v/>
      </c>
      <c r="Z52" s="45" t="str">
        <f>IF(ISNUMBER(Appraisers!AW53),Appraisers!AW53,"")</f>
        <v/>
      </c>
      <c r="AA52" s="45" t="str">
        <f>IF(ISNUMBER(Appraisers!AY53),Appraisers!AY53,"")</f>
        <v/>
      </c>
      <c r="AB52" s="45" t="str">
        <f t="shared" si="13"/>
        <v/>
      </c>
      <c r="AC52" s="45" t="str">
        <f t="shared" si="14"/>
        <v/>
      </c>
      <c r="AD52" s="45" t="str">
        <f t="shared" si="15"/>
        <v/>
      </c>
      <c r="AE52" s="45" t="str">
        <f t="shared" si="16"/>
        <v/>
      </c>
      <c r="AF52" s="46" t="str">
        <f t="shared" si="17"/>
        <v/>
      </c>
      <c r="AG52" s="45" t="str">
        <f t="shared" si="18"/>
        <v/>
      </c>
      <c r="AH52" s="45" t="str">
        <f t="shared" si="19"/>
        <v/>
      </c>
      <c r="AI52" s="45" t="str">
        <f t="shared" si="20"/>
        <v/>
      </c>
      <c r="AJ52" s="47" t="str">
        <f t="shared" si="21"/>
        <v/>
      </c>
      <c r="AK52" s="47" t="str">
        <f t="shared" si="22"/>
        <v/>
      </c>
      <c r="AL52" s="47" t="str">
        <f t="shared" si="23"/>
        <v/>
      </c>
      <c r="AM52" s="48" t="str">
        <f t="shared" si="24"/>
        <v/>
      </c>
      <c r="AN52" s="48" t="str">
        <f t="shared" si="12"/>
        <v/>
      </c>
    </row>
    <row r="53" spans="1:40" s="41" customFormat="1" ht="23.45" customHeight="1">
      <c r="A53" s="20" t="str">
        <f>IF(Appraisers!A54 &lt;&gt;"", Appraisers!A54, "")</f>
        <v/>
      </c>
      <c r="B53" s="20" t="str">
        <f>IF(Appraisers!B54 &lt;&gt;"", Appraisers!B54, "")</f>
        <v/>
      </c>
      <c r="C53" s="45" t="str">
        <f>IF(ISNUMBER(Appraisers!C54),Appraisers!C54,"")</f>
        <v/>
      </c>
      <c r="D53" s="45" t="str">
        <f>IF(ISNUMBER(Appraisers!E54),Appraisers!E54,"")</f>
        <v/>
      </c>
      <c r="E53" s="45" t="str">
        <f>IF(ISNUMBER(Appraisers!G54),Appraisers!G54,"")</f>
        <v/>
      </c>
      <c r="F53" s="45" t="str">
        <f>IF(ISNUMBER(Appraisers!I54),Appraisers!I54,"")</f>
        <v/>
      </c>
      <c r="G53" s="45" t="str">
        <f>IF(ISNUMBER(Appraisers!K54),Appraisers!K54,"")</f>
        <v/>
      </c>
      <c r="H53" s="45" t="str">
        <f>IF(ISNUMBER(Appraisers!M54),Appraisers!M54,"")</f>
        <v/>
      </c>
      <c r="I53" s="45" t="str">
        <f>IF(ISNUMBER(Appraisers!O54),Appraisers!O54,"")</f>
        <v/>
      </c>
      <c r="J53" s="45" t="str">
        <f>IF(ISNUMBER(Appraisers!Q54),Appraisers!Q54,"")</f>
        <v/>
      </c>
      <c r="K53" s="45" t="str">
        <f>IF(ISNUMBER(Appraisers!S54),Appraisers!S54,"")</f>
        <v/>
      </c>
      <c r="L53" s="45" t="str">
        <f>IF(ISNUMBER(Appraisers!U54),Appraisers!U54,"")</f>
        <v/>
      </c>
      <c r="M53" s="45" t="str">
        <f>IF(ISNUMBER(Appraisers!W54),Appraisers!W54,"")</f>
        <v/>
      </c>
      <c r="N53" s="45" t="str">
        <f>IF(ISNUMBER(Appraisers!Y54),Appraisers!Y54,"")</f>
        <v/>
      </c>
      <c r="O53" s="45" t="str">
        <f>IF(ISNUMBER(Appraisers!AA54),Appraisers!AA54,"")</f>
        <v/>
      </c>
      <c r="P53" s="45" t="str">
        <f>IF(ISNUMBER(Appraisers!AC54),Appraisers!AC54,"")</f>
        <v/>
      </c>
      <c r="Q53" s="45" t="str">
        <f>IF(ISNUMBER(Appraisers!AE54),Appraisers!AE54,"")</f>
        <v/>
      </c>
      <c r="R53" s="45" t="str">
        <f>IF(ISNUMBER(Appraisers!AG54),Appraisers!AG54,"")</f>
        <v/>
      </c>
      <c r="S53" s="45" t="str">
        <f>IF(ISNUMBER(Appraisers!AI54),Appraisers!AI54,"")</f>
        <v/>
      </c>
      <c r="T53" s="45" t="str">
        <f>IF(ISNUMBER(Appraisers!AK54),Appraisers!AK54,"")</f>
        <v/>
      </c>
      <c r="U53" s="45" t="str">
        <f>IF(ISNUMBER(Appraisers!AM54),Appraisers!AM54,"")</f>
        <v/>
      </c>
      <c r="V53" s="45" t="str">
        <f>IF(ISNUMBER(Appraisers!AO54),Appraisers!AO54,"")</f>
        <v/>
      </c>
      <c r="W53" s="45" t="str">
        <f>IF(ISNUMBER(Appraisers!AQ54),Appraisers!AQ54,"")</f>
        <v/>
      </c>
      <c r="X53" s="45" t="str">
        <f>IF(ISNUMBER(Appraisers!AS54),Appraisers!AS54,"")</f>
        <v/>
      </c>
      <c r="Y53" s="45" t="str">
        <f>IF(ISNUMBER(Appraisers!AU54),Appraisers!AU54,"")</f>
        <v/>
      </c>
      <c r="Z53" s="45" t="str">
        <f>IF(ISNUMBER(Appraisers!AW54),Appraisers!AW54,"")</f>
        <v/>
      </c>
      <c r="AA53" s="45" t="str">
        <f>IF(ISNUMBER(Appraisers!AY54),Appraisers!AY54,"")</f>
        <v/>
      </c>
      <c r="AB53" s="45" t="str">
        <f t="shared" si="13"/>
        <v/>
      </c>
      <c r="AC53" s="45" t="str">
        <f t="shared" si="14"/>
        <v/>
      </c>
      <c r="AD53" s="45" t="str">
        <f t="shared" si="15"/>
        <v/>
      </c>
      <c r="AE53" s="45" t="str">
        <f t="shared" si="16"/>
        <v/>
      </c>
      <c r="AF53" s="46" t="str">
        <f t="shared" si="17"/>
        <v/>
      </c>
      <c r="AG53" s="45" t="str">
        <f t="shared" si="18"/>
        <v/>
      </c>
      <c r="AH53" s="45" t="str">
        <f t="shared" si="19"/>
        <v/>
      </c>
      <c r="AI53" s="45" t="str">
        <f t="shared" si="20"/>
        <v/>
      </c>
      <c r="AJ53" s="47" t="str">
        <f t="shared" si="21"/>
        <v/>
      </c>
      <c r="AK53" s="47" t="str">
        <f t="shared" si="22"/>
        <v/>
      </c>
      <c r="AL53" s="47" t="str">
        <f t="shared" si="23"/>
        <v/>
      </c>
      <c r="AM53" s="48" t="str">
        <f t="shared" si="24"/>
        <v/>
      </c>
      <c r="AN53" s="48" t="str">
        <f t="shared" si="12"/>
        <v/>
      </c>
    </row>
    <row r="54" spans="1:40" s="41" customFormat="1" ht="23.45" customHeight="1">
      <c r="A54" s="20" t="str">
        <f>IF(Appraisers!A55 &lt;&gt;"", Appraisers!A55, "")</f>
        <v/>
      </c>
      <c r="B54" s="20" t="str">
        <f>IF(Appraisers!B55 &lt;&gt;"", Appraisers!B55, "")</f>
        <v/>
      </c>
      <c r="C54" s="45" t="str">
        <f>IF(ISNUMBER(Appraisers!C55),Appraisers!C55,"")</f>
        <v/>
      </c>
      <c r="D54" s="45" t="str">
        <f>IF(ISNUMBER(Appraisers!E55),Appraisers!E55,"")</f>
        <v/>
      </c>
      <c r="E54" s="45" t="str">
        <f>IF(ISNUMBER(Appraisers!G55),Appraisers!G55,"")</f>
        <v/>
      </c>
      <c r="F54" s="45" t="str">
        <f>IF(ISNUMBER(Appraisers!I55),Appraisers!I55,"")</f>
        <v/>
      </c>
      <c r="G54" s="45" t="str">
        <f>IF(ISNUMBER(Appraisers!K55),Appraisers!K55,"")</f>
        <v/>
      </c>
      <c r="H54" s="45" t="str">
        <f>IF(ISNUMBER(Appraisers!M55),Appraisers!M55,"")</f>
        <v/>
      </c>
      <c r="I54" s="45" t="str">
        <f>IF(ISNUMBER(Appraisers!O55),Appraisers!O55,"")</f>
        <v/>
      </c>
      <c r="J54" s="45" t="str">
        <f>IF(ISNUMBER(Appraisers!Q55),Appraisers!Q55,"")</f>
        <v/>
      </c>
      <c r="K54" s="45" t="str">
        <f>IF(ISNUMBER(Appraisers!S55),Appraisers!S55,"")</f>
        <v/>
      </c>
      <c r="L54" s="45" t="str">
        <f>IF(ISNUMBER(Appraisers!U55),Appraisers!U55,"")</f>
        <v/>
      </c>
      <c r="M54" s="45" t="str">
        <f>IF(ISNUMBER(Appraisers!W55),Appraisers!W55,"")</f>
        <v/>
      </c>
      <c r="N54" s="45" t="str">
        <f>IF(ISNUMBER(Appraisers!Y55),Appraisers!Y55,"")</f>
        <v/>
      </c>
      <c r="O54" s="45" t="str">
        <f>IF(ISNUMBER(Appraisers!AA55),Appraisers!AA55,"")</f>
        <v/>
      </c>
      <c r="P54" s="45" t="str">
        <f>IF(ISNUMBER(Appraisers!AC55),Appraisers!AC55,"")</f>
        <v/>
      </c>
      <c r="Q54" s="45" t="str">
        <f>IF(ISNUMBER(Appraisers!AE55),Appraisers!AE55,"")</f>
        <v/>
      </c>
      <c r="R54" s="45" t="str">
        <f>IF(ISNUMBER(Appraisers!AG55),Appraisers!AG55,"")</f>
        <v/>
      </c>
      <c r="S54" s="45" t="str">
        <f>IF(ISNUMBER(Appraisers!AI55),Appraisers!AI55,"")</f>
        <v/>
      </c>
      <c r="T54" s="45" t="str">
        <f>IF(ISNUMBER(Appraisers!AK55),Appraisers!AK55,"")</f>
        <v/>
      </c>
      <c r="U54" s="45" t="str">
        <f>IF(ISNUMBER(Appraisers!AM55),Appraisers!AM55,"")</f>
        <v/>
      </c>
      <c r="V54" s="45" t="str">
        <f>IF(ISNUMBER(Appraisers!AO55),Appraisers!AO55,"")</f>
        <v/>
      </c>
      <c r="W54" s="45" t="str">
        <f>IF(ISNUMBER(Appraisers!AQ55),Appraisers!AQ55,"")</f>
        <v/>
      </c>
      <c r="X54" s="45" t="str">
        <f>IF(ISNUMBER(Appraisers!AS55),Appraisers!AS55,"")</f>
        <v/>
      </c>
      <c r="Y54" s="45" t="str">
        <f>IF(ISNUMBER(Appraisers!AU55),Appraisers!AU55,"")</f>
        <v/>
      </c>
      <c r="Z54" s="45" t="str">
        <f>IF(ISNUMBER(Appraisers!AW55),Appraisers!AW55,"")</f>
        <v/>
      </c>
      <c r="AA54" s="45" t="str">
        <f>IF(ISNUMBER(Appraisers!AY55),Appraisers!AY55,"")</f>
        <v/>
      </c>
      <c r="AB54" s="45" t="str">
        <f t="shared" si="13"/>
        <v/>
      </c>
      <c r="AC54" s="45" t="str">
        <f t="shared" si="14"/>
        <v/>
      </c>
      <c r="AD54" s="45" t="str">
        <f t="shared" si="15"/>
        <v/>
      </c>
      <c r="AE54" s="45" t="str">
        <f t="shared" si="16"/>
        <v/>
      </c>
      <c r="AF54" s="46" t="str">
        <f t="shared" si="17"/>
        <v/>
      </c>
      <c r="AG54" s="45" t="str">
        <f t="shared" si="18"/>
        <v/>
      </c>
      <c r="AH54" s="45" t="str">
        <f t="shared" si="19"/>
        <v/>
      </c>
      <c r="AI54" s="45" t="str">
        <f t="shared" si="20"/>
        <v/>
      </c>
      <c r="AJ54" s="47" t="str">
        <f t="shared" si="21"/>
        <v/>
      </c>
      <c r="AK54" s="47" t="str">
        <f t="shared" si="22"/>
        <v/>
      </c>
      <c r="AL54" s="47" t="str">
        <f t="shared" si="23"/>
        <v/>
      </c>
      <c r="AM54" s="48" t="str">
        <f t="shared" si="24"/>
        <v/>
      </c>
      <c r="AN54" s="48" t="str">
        <f t="shared" si="12"/>
        <v/>
      </c>
    </row>
  </sheetData>
  <sheetProtection algorithmName="SHA-512" hashValue="f7AEvawlR0nK9HV3PMQKq0K9vQ87qFxnccU3u2gadNncf3EVikB/0YHxKO9+ZZjlHkV5j4+BaqHzDw0Idr8V6w==" saltValue="qQgAxdgbrr7isWq3G9eIwA==" spinCount="100000" sheet="1" selectLockedCells="1" selectUnlockedCells="1"/>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T123"/>
  <sheetViews>
    <sheetView topLeftCell="A3" zoomScale="64" zoomScaleNormal="64" workbookViewId="0">
      <selection activeCell="Q8" sqref="Q8"/>
    </sheetView>
  </sheetViews>
  <sheetFormatPr defaultColWidth="8.85546875" defaultRowHeight="12"/>
  <cols>
    <col min="1" max="1" width="8.85546875" style="40"/>
    <col min="2" max="2" width="34.140625" style="27" customWidth="1"/>
    <col min="3" max="12" width="9.85546875" style="28" customWidth="1"/>
    <col min="13" max="16384" width="8.85546875" style="27"/>
  </cols>
  <sheetData>
    <row r="1" spans="1:20" ht="18.600000000000001">
      <c r="A1" s="26" t="s">
        <v>1</v>
      </c>
    </row>
    <row r="2" spans="1:20" ht="93.6" customHeight="1">
      <c r="A2" s="29"/>
      <c r="B2" s="30"/>
      <c r="C2" s="62" t="str">
        <f>IF(Appraisers!B5 &lt;&gt;"", Appraisers!B5, "")</f>
        <v/>
      </c>
      <c r="D2" s="62"/>
      <c r="E2" s="62"/>
      <c r="F2" s="62"/>
      <c r="G2" s="62"/>
      <c r="H2" s="62"/>
      <c r="I2" s="62"/>
      <c r="J2" s="62"/>
      <c r="K2" s="62"/>
      <c r="L2" s="62"/>
    </row>
    <row r="3" spans="1:20" s="31" customFormat="1" ht="39.6" customHeight="1">
      <c r="A3" s="22" t="s">
        <v>2</v>
      </c>
      <c r="B3" s="24" t="s">
        <v>49</v>
      </c>
      <c r="C3" s="24" t="s">
        <v>33</v>
      </c>
      <c r="D3" s="24" t="s">
        <v>34</v>
      </c>
      <c r="E3" s="24" t="s">
        <v>35</v>
      </c>
      <c r="F3" s="24" t="s">
        <v>36</v>
      </c>
      <c r="G3" s="24" t="s">
        <v>37</v>
      </c>
      <c r="H3" s="24" t="s">
        <v>38</v>
      </c>
      <c r="I3" s="24" t="s">
        <v>39</v>
      </c>
      <c r="J3" s="24" t="s">
        <v>40</v>
      </c>
      <c r="K3" s="24" t="s">
        <v>41</v>
      </c>
      <c r="L3" s="24" t="s">
        <v>58</v>
      </c>
    </row>
    <row r="4" spans="1:20" s="28" customFormat="1" ht="24" customHeight="1">
      <c r="A4" s="14" t="str">
        <f>IF(Appraisers!A5 &lt;&gt;"", Appraisers!A5, "")</f>
        <v/>
      </c>
      <c r="B4" s="32" t="str">
        <f>IF(Appraisers!B5 &lt;&gt;"", Appraisers!B5, "")</f>
        <v/>
      </c>
      <c r="C4" s="33">
        <f>COUNTIF(Appraisers!C5,1)+COUNTIF(Appraisers!E5,1)+COUNTIF(Appraisers!G5,1)+COUNTIF(Appraisers!I5,1)+COUNTIF(Appraisers!K5,1)+COUNTIF(Appraisers!M5,1)+COUNTIF(Appraisers!O5,1)+COUNTIF(Appraisers!Q5,1)+COUNTIF(Appraisers!S5,1)+COUNTIF(Appraisers!U5,1)+COUNTIF(Appraisers!W5,1)+COUNTIF(Appraisers!Y5,1)+COUNTIF(Appraisers!AA5,1)+COUNTIF(Appraisers!AC5,1)+COUNTIF(Appraisers!AE5,1)+COUNTIF(Appraisers!AG5,1)+COUNTIF(Appraisers!AI5,1)+COUNTIF(Appraisers!AK5,1)+COUNTIF(Appraisers!AM5,1)+COUNTIF(Appraisers!AO5,1)+COUNTIF(Appraisers!AQ5,1)+COUNTIF(Appraisers!AS5,1)+COUNTIF(Appraisers!AU5,1)+COUNTIF(Appraisers!AW5,1)+COUNTIF(Appraisers!AY5,1)</f>
        <v>0</v>
      </c>
      <c r="D4" s="33">
        <f>COUNTIF(Appraisers!C5,2)+COUNTIF(Appraisers!E5,2)+COUNTIF(Appraisers!G5,2)+COUNTIF(Appraisers!I5,2)+COUNTIF(Appraisers!K5,2)+COUNTIF(Appraisers!M5,2)+COUNTIF(Appraisers!O5,2)+COUNTIF(Appraisers!Q5,2)+COUNTIF(Appraisers!S5,2)+COUNTIF(Appraisers!U5,2)+COUNTIF(Appraisers!W5,2)+COUNTIF(Appraisers!Y5,2)+COUNTIF(Appraisers!AA5,2)+COUNTIF(Appraisers!AC5,2)+COUNTIF(Appraisers!AE5,2)+COUNTIF(Appraisers!AG5,2)+COUNTIF(Appraisers!AI5,2)+COUNTIF(Appraisers!AK5,2)+COUNTIF(Appraisers!AM5,2)+COUNTIF(Appraisers!AO5,2)+COUNTIF(Appraisers!AQ5,2)+COUNTIF(Appraisers!AS5,2)+COUNTIF(Appraisers!AU5,2)+COUNTIF(Appraisers!AW5,2)+COUNTIF(Appraisers!AY5,2)</f>
        <v>0</v>
      </c>
      <c r="E4" s="33">
        <f>COUNTIF(Appraisers!C5,3)+COUNTIF(Appraisers!E5,3)+COUNTIF(Appraisers!G5,3)+COUNTIF(Appraisers!I5,3)+COUNTIF(Appraisers!K5,3)+COUNTIF(Appraisers!M5,3)+COUNTIF(Appraisers!O5,3)+COUNTIF(Appraisers!Q5,3)+COUNTIF(Appraisers!S5,3)+COUNTIF(Appraisers!U5,3)+COUNTIF(Appraisers!W5,3)+COUNTIF(Appraisers!Y5,3)+COUNTIF(Appraisers!AA5,3)+COUNTIF(Appraisers!AC5,3)+COUNTIF(Appraisers!AE5,3)+COUNTIF(Appraisers!AG5,3)+COUNTIF(Appraisers!AI5,3)+COUNTIF(Appraisers!AK5,3)+COUNTIF(Appraisers!AM5,3)+COUNTIF(Appraisers!AO5,3)+COUNTIF(Appraisers!AQ5,3)+COUNTIF(Appraisers!AS5,3)+COUNTIF(Appraisers!AU5,3)+COUNTIF(Appraisers!AW5,3)+COUNTIF(Appraisers!AY5,3)</f>
        <v>0</v>
      </c>
      <c r="F4" s="33">
        <f>COUNTIF(Appraisers!C5,4)+COUNTIF(Appraisers!E5,4)+COUNTIF(Appraisers!G5,4)+COUNTIF(Appraisers!I5,4)+COUNTIF(Appraisers!K5,4)+COUNTIF(Appraisers!M5,4)+COUNTIF(Appraisers!O5,4)+COUNTIF(Appraisers!Q5,4)+COUNTIF(Appraisers!S5,4)+COUNTIF(Appraisers!U5,4)+COUNTIF(Appraisers!W5,4)+COUNTIF(Appraisers!Y5,4)+COUNTIF(Appraisers!AA5,4)+COUNTIF(Appraisers!AC5,4)+COUNTIF(Appraisers!AE5,4)+COUNTIF(Appraisers!AG5,4)+COUNTIF(Appraisers!AI5,4)+COUNTIF(Appraisers!AK5,4)+COUNTIF(Appraisers!AM5,4)+COUNTIF(Appraisers!AO5,4)+COUNTIF(Appraisers!AQ5,4)+COUNTIF(Appraisers!AS5,4)+COUNTIF(Appraisers!AU5,4)+COUNTIF(Appraisers!AW5,4)+COUNTIF(Appraisers!AY5,4)</f>
        <v>0</v>
      </c>
      <c r="G4" s="33">
        <f>COUNTIF(Appraisers!C5,5)+COUNTIF(Appraisers!E5,5)+COUNTIF(Appraisers!G5,5)+COUNTIF(Appraisers!I5,5)+COUNTIF(Appraisers!K5,5)+COUNTIF(Appraisers!M5,5)+COUNTIF(Appraisers!O5,5)+COUNTIF(Appraisers!Q5,5)+COUNTIF(Appraisers!S5,5)+COUNTIF(Appraisers!U5,5)+COUNTIF(Appraisers!W5,5)+COUNTIF(Appraisers!Y5,5)+COUNTIF(Appraisers!AA5,5)+COUNTIF(Appraisers!AC5,5)+COUNTIF(Appraisers!AE5,5)+COUNTIF(Appraisers!AG5,5)+COUNTIF(Appraisers!AI5,5)+COUNTIF(Appraisers!AK5,5)+COUNTIF(Appraisers!AM5,5)+COUNTIF(Appraisers!AO5,5)+COUNTIF(Appraisers!AQ5,5)+COUNTIF(Appraisers!AS5,5)+COUNTIF(Appraisers!AU5,5)+COUNTIF(Appraisers!AW5,5)+COUNTIF(Appraisers!AY5,5)</f>
        <v>0</v>
      </c>
      <c r="H4" s="33">
        <f>COUNTIF(Appraisers!C5,6)+COUNTIF(Appraisers!E5,6)+COUNTIF(Appraisers!G5,6)+COUNTIF(Appraisers!I5,6)+COUNTIF(Appraisers!K5,6)+COUNTIF(Appraisers!M5,6)+COUNTIF(Appraisers!O5,6)+COUNTIF(Appraisers!Q5,6)+COUNTIF(Appraisers!S5,6)+COUNTIF(Appraisers!U5,6)+COUNTIF(Appraisers!W5,6)+COUNTIF(Appraisers!Y5,6)+COUNTIF(Appraisers!AA5,6)+COUNTIF(Appraisers!AC5,6)+COUNTIF(Appraisers!AE5,6)+COUNTIF(Appraisers!AG5,6)+COUNTIF(Appraisers!AI5,6)+COUNTIF(Appraisers!AK5,6)+COUNTIF(Appraisers!AM5,6)+COUNTIF(Appraisers!AO5,6)+COUNTIF(Appraisers!AQ5,6)+COUNTIF(Appraisers!AS5,6)+COUNTIF(Appraisers!AU5,6)+COUNTIF(Appraisers!AW5,6)+COUNTIF(Appraisers!AY5,6)</f>
        <v>0</v>
      </c>
      <c r="I4" s="33">
        <f>COUNTIF(Appraisers!C5,7)+COUNTIF(Appraisers!E5,7)+COUNTIF(Appraisers!G5,7)+COUNTIF(Appraisers!I5,7)+COUNTIF(Appraisers!K5,7)+COUNTIF(Appraisers!M5,7)+COUNTIF(Appraisers!O5,7)+COUNTIF(Appraisers!Q5,7)+COUNTIF(Appraisers!S5,7)+COUNTIF(Appraisers!U5,7)+COUNTIF(Appraisers!W5,7)+COUNTIF(Appraisers!Y5,7)+COUNTIF(Appraisers!AA5,7)+COUNTIF(Appraisers!AC5,7)+COUNTIF(Appraisers!AE5,7)+COUNTIF(Appraisers!AG5,7)+COUNTIF(Appraisers!AI5,7)+COUNTIF(Appraisers!AK5,7)+COUNTIF(Appraisers!AM5,7)+COUNTIF(Appraisers!AO5,7)+COUNTIF(Appraisers!AQ5,7)+COUNTIF(Appraisers!AS5,7)+COUNTIF(Appraisers!AU5,7)+COUNTIF(Appraisers!AW5,7)+COUNTIF(Appraisers!AY5,7)</f>
        <v>0</v>
      </c>
      <c r="J4" s="33">
        <f>COUNTIF(Appraisers!C5,8)+COUNTIF(Appraisers!E5,8)+COUNTIF(Appraisers!G5,8)+COUNTIF(Appraisers!I5,8)+COUNTIF(Appraisers!K5,8)+COUNTIF(Appraisers!M5,8)+COUNTIF(Appraisers!O5,8)+COUNTIF(Appraisers!Q5,8)+COUNTIF(Appraisers!S5,8)+COUNTIF(Appraisers!U5,8)+COUNTIF(Appraisers!W5,8)+COUNTIF(Appraisers!Y5,8)+COUNTIF(Appraisers!AA5,8)+COUNTIF(Appraisers!AC5,8)+COUNTIF(Appraisers!AE5,8)+COUNTIF(Appraisers!AG5,8)+COUNTIF(Appraisers!AI5,8)+COUNTIF(Appraisers!AK5,8)+COUNTIF(Appraisers!AM5,8)+COUNTIF(Appraisers!AO5,8)+COUNTIF(Appraisers!AQ5,8)+COUNTIF(Appraisers!AS5,8)+COUNTIF(Appraisers!AU5,8)+COUNTIF(Appraisers!AW5,8)+COUNTIF(Appraisers!AY5,8)</f>
        <v>0</v>
      </c>
      <c r="K4" s="33">
        <f>COUNTIF(Appraisers!C5,9)+COUNTIF(Appraisers!E5,9)+COUNTIF(Appraisers!G5,9)+COUNTIF(Appraisers!I5,9)+COUNTIF(Appraisers!K5,9)+COUNTIF(Appraisers!M5,9)+COUNTIF(Appraisers!O5,9)+COUNTIF(Appraisers!Q5,9)+COUNTIF(Appraisers!S5,9)+COUNTIF(Appraisers!U5,9)+COUNTIF(Appraisers!W5,9)+COUNTIF(Appraisers!Y5,9)+COUNTIF(Appraisers!AA5,9)+COUNTIF(Appraisers!AC5,9)+COUNTIF(Appraisers!AE5,9)+COUNTIF(Appraisers!AG5,9)+COUNTIF(Appraisers!AI5,9)+COUNTIF(Appraisers!AK5,9)+COUNTIF(Appraisers!AM5,9)+COUNTIF(Appraisers!AO5,9)+COUNTIF(Appraisers!AQ5,9)+COUNTIF(Appraisers!AS5,9)+COUNTIF(Appraisers!AU5,9)+COUNTIF(Appraisers!AW5,9)+COUNTIF(Appraisers!AY5,9)</f>
        <v>0</v>
      </c>
      <c r="L4" s="34" t="str">
        <f>IF(ISERROR(1/((COUNT('Full Results'!C4:AA4))*(COUNT('Full Results'!C4:AA4)-1))*(C4^2+D4^2+E4^2+F4^2+G4^2+H4^2+I4^2+J4^2+K4^2)),"",(1/((COUNT('Full Results'!C4:AA4))*(COUNT('Full Results'!C4:AA4)-1))*(C4^2+D4^2+E4^2+F4^2+G4^2+H4^2+I4^2+J4^2+K4^2)))</f>
        <v/>
      </c>
    </row>
    <row r="5" spans="1:20" s="28" customFormat="1" ht="24" customHeight="1">
      <c r="A5" s="14" t="str">
        <f>IF(Appraisers!A6 &lt;&gt;"", Appraisers!A6, "")</f>
        <v/>
      </c>
      <c r="B5" s="32" t="str">
        <f>IF(Appraisers!B6 &lt;&gt;"", Appraisers!B6, "")</f>
        <v/>
      </c>
      <c r="C5" s="33">
        <f>COUNTIF(Appraisers!C6,1)+COUNTIF(Appraisers!E6,1)+COUNTIF(Appraisers!G6,1)+COUNTIF(Appraisers!I6,1)+COUNTIF(Appraisers!K6,1)+COUNTIF(Appraisers!M6,1)+COUNTIF(Appraisers!O6,1)+COUNTIF(Appraisers!Q6,1)+COUNTIF(Appraisers!S6,1)+COUNTIF(Appraisers!U6,1)+COUNTIF(Appraisers!W6,1)+COUNTIF(Appraisers!Y6,1)+COUNTIF(Appraisers!AA6,1)+COUNTIF(Appraisers!AC6,1)+COUNTIF(Appraisers!AE6,1)+COUNTIF(Appraisers!AG6,1)+COUNTIF(Appraisers!AI6,1)+COUNTIF(Appraisers!AK6,1)+COUNTIF(Appraisers!AM6,1)+COUNTIF(Appraisers!AO6,1)+COUNTIF(Appraisers!AQ6,1)+COUNTIF(Appraisers!AS6,1)+COUNTIF(Appraisers!AU6,1)+COUNTIF(Appraisers!AW6,1)+COUNTIF(Appraisers!AY6,1)</f>
        <v>0</v>
      </c>
      <c r="D5" s="33">
        <f>COUNTIF(Appraisers!C6,2)+COUNTIF(Appraisers!E6,2)+COUNTIF(Appraisers!G6,2)+COUNTIF(Appraisers!I6,2)+COUNTIF(Appraisers!K6,2)+COUNTIF(Appraisers!M6,2)+COUNTIF(Appraisers!O6,2)+COUNTIF(Appraisers!Q6,2)+COUNTIF(Appraisers!S6,2)+COUNTIF(Appraisers!U6,2)+COUNTIF(Appraisers!W6,2)+COUNTIF(Appraisers!Y6,2)+COUNTIF(Appraisers!AA6,2)+COUNTIF(Appraisers!AC6,2)+COUNTIF(Appraisers!AE6,2)+COUNTIF(Appraisers!AG6,2)+COUNTIF(Appraisers!AI6,2)+COUNTIF(Appraisers!AK6,2)+COUNTIF(Appraisers!AM6,2)+COUNTIF(Appraisers!AO6,2)+COUNTIF(Appraisers!AQ6,2)+COUNTIF(Appraisers!AS6,2)+COUNTIF(Appraisers!AU6,2)+COUNTIF(Appraisers!AW6,2)+COUNTIF(Appraisers!AY6,2)</f>
        <v>0</v>
      </c>
      <c r="E5" s="33">
        <f>COUNTIF(Appraisers!C6,3)+COUNTIF(Appraisers!E6,3)+COUNTIF(Appraisers!G6,3)+COUNTIF(Appraisers!I6,3)+COUNTIF(Appraisers!K6,3)+COUNTIF(Appraisers!M6,3)+COUNTIF(Appraisers!O6,3)+COUNTIF(Appraisers!Q6,3)+COUNTIF(Appraisers!S6,3)+COUNTIF(Appraisers!U6,3)+COUNTIF(Appraisers!W6,3)+COUNTIF(Appraisers!Y6,3)+COUNTIF(Appraisers!AA6,3)+COUNTIF(Appraisers!AC6,3)+COUNTIF(Appraisers!AE6,3)+COUNTIF(Appraisers!AG6,3)+COUNTIF(Appraisers!AI6,3)+COUNTIF(Appraisers!AK6,3)+COUNTIF(Appraisers!AM6,3)+COUNTIF(Appraisers!AO6,3)+COUNTIF(Appraisers!AQ6,3)+COUNTIF(Appraisers!AS6,3)+COUNTIF(Appraisers!AU6,3)+COUNTIF(Appraisers!AW6,3)+COUNTIF(Appraisers!AY6,3)</f>
        <v>0</v>
      </c>
      <c r="F5" s="33">
        <f>COUNTIF(Appraisers!C6,4)+COUNTIF(Appraisers!E6,4)+COUNTIF(Appraisers!G6,4)+COUNTIF(Appraisers!I6,4)+COUNTIF(Appraisers!K6,4)+COUNTIF(Appraisers!M6,4)+COUNTIF(Appraisers!O6,4)+COUNTIF(Appraisers!Q6,4)+COUNTIF(Appraisers!S6,4)+COUNTIF(Appraisers!U6,4)+COUNTIF(Appraisers!W6,4)+COUNTIF(Appraisers!Y6,4)+COUNTIF(Appraisers!AA6,4)+COUNTIF(Appraisers!AC6,4)+COUNTIF(Appraisers!AE6,4)+COUNTIF(Appraisers!AG6,4)+COUNTIF(Appraisers!AI6,4)+COUNTIF(Appraisers!AK6,4)+COUNTIF(Appraisers!AM6,4)+COUNTIF(Appraisers!AO6,4)+COUNTIF(Appraisers!AQ6,4)+COUNTIF(Appraisers!AS6,4)+COUNTIF(Appraisers!AU6,4)+COUNTIF(Appraisers!AW6,4)+COUNTIF(Appraisers!AY6,4)</f>
        <v>0</v>
      </c>
      <c r="G5" s="33">
        <f>COUNTIF(Appraisers!C6,5)+COUNTIF(Appraisers!E6,5)+COUNTIF(Appraisers!G6,5)+COUNTIF(Appraisers!I6,5)+COUNTIF(Appraisers!K6,5)+COUNTIF(Appraisers!M6,5)+COUNTIF(Appraisers!O6,5)+COUNTIF(Appraisers!Q6,5)+COUNTIF(Appraisers!S6,5)+COUNTIF(Appraisers!U6,5)+COUNTIF(Appraisers!W6,5)+COUNTIF(Appraisers!Y6,5)+COUNTIF(Appraisers!AA6,5)+COUNTIF(Appraisers!AC6,5)+COUNTIF(Appraisers!AE6,5)+COUNTIF(Appraisers!AG6,5)+COUNTIF(Appraisers!AI6,5)+COUNTIF(Appraisers!AK6,5)+COUNTIF(Appraisers!AM6,5)+COUNTIF(Appraisers!AO6,5)+COUNTIF(Appraisers!AQ6,5)+COUNTIF(Appraisers!AS6,5)+COUNTIF(Appraisers!AU6,5)+COUNTIF(Appraisers!AW6,5)+COUNTIF(Appraisers!AY6,5)</f>
        <v>0</v>
      </c>
      <c r="H5" s="33">
        <f>COUNTIF(Appraisers!C6,6)+COUNTIF(Appraisers!E6,6)+COUNTIF(Appraisers!G6,6)+COUNTIF(Appraisers!I6,6)+COUNTIF(Appraisers!K6,6)+COUNTIF(Appraisers!M6,6)+COUNTIF(Appraisers!O6,6)+COUNTIF(Appraisers!Q6,6)+COUNTIF(Appraisers!S6,6)+COUNTIF(Appraisers!U6,6)+COUNTIF(Appraisers!W6,6)+COUNTIF(Appraisers!Y6,6)+COUNTIF(Appraisers!AA6,6)+COUNTIF(Appraisers!AC6,6)+COUNTIF(Appraisers!AE6,6)+COUNTIF(Appraisers!AG6,6)+COUNTIF(Appraisers!AI6,6)+COUNTIF(Appraisers!AK6,6)+COUNTIF(Appraisers!AM6,6)+COUNTIF(Appraisers!AO6,6)+COUNTIF(Appraisers!AQ6,6)+COUNTIF(Appraisers!AS6,6)+COUNTIF(Appraisers!AU6,6)+COUNTIF(Appraisers!AW6,6)+COUNTIF(Appraisers!AY6,6)</f>
        <v>0</v>
      </c>
      <c r="I5" s="33">
        <f>COUNTIF(Appraisers!C6,7)+COUNTIF(Appraisers!E6,7)+COUNTIF(Appraisers!G6,7)+COUNTIF(Appraisers!I6,7)+COUNTIF(Appraisers!K6,7)+COUNTIF(Appraisers!M6,7)+COUNTIF(Appraisers!O6,7)+COUNTIF(Appraisers!Q6,7)+COUNTIF(Appraisers!S6,7)+COUNTIF(Appraisers!U6,7)+COUNTIF(Appraisers!W6,7)+COUNTIF(Appraisers!Y6,7)+COUNTIF(Appraisers!AA6,7)+COUNTIF(Appraisers!AC6,7)+COUNTIF(Appraisers!AE6,7)+COUNTIF(Appraisers!AG6,7)+COUNTIF(Appraisers!AI6,7)+COUNTIF(Appraisers!AK6,7)+COUNTIF(Appraisers!AM6,7)+COUNTIF(Appraisers!AO6,7)+COUNTIF(Appraisers!AQ6,7)+COUNTIF(Appraisers!AS6,7)+COUNTIF(Appraisers!AU6,7)+COUNTIF(Appraisers!AW6,7)+COUNTIF(Appraisers!AY6,7)</f>
        <v>0</v>
      </c>
      <c r="J5" s="33">
        <f>COUNTIF(Appraisers!C6,8)+COUNTIF(Appraisers!E6,8)+COUNTIF(Appraisers!G6,8)+COUNTIF(Appraisers!I6,8)+COUNTIF(Appraisers!K6,8)+COUNTIF(Appraisers!M6,8)+COUNTIF(Appraisers!O6,8)+COUNTIF(Appraisers!Q6,8)+COUNTIF(Appraisers!S6,8)+COUNTIF(Appraisers!U6,8)+COUNTIF(Appraisers!W6,8)+COUNTIF(Appraisers!Y6,8)+COUNTIF(Appraisers!AA6,8)+COUNTIF(Appraisers!AC6,8)+COUNTIF(Appraisers!AE6,8)+COUNTIF(Appraisers!AG6,8)+COUNTIF(Appraisers!AI6,8)+COUNTIF(Appraisers!AK6,8)+COUNTIF(Appraisers!AM6,8)+COUNTIF(Appraisers!AO6,8)+COUNTIF(Appraisers!AQ6,8)+COUNTIF(Appraisers!AS6,8)+COUNTIF(Appraisers!AU6,8)+COUNTIF(Appraisers!AW6,8)+COUNTIF(Appraisers!AY6,8)</f>
        <v>0</v>
      </c>
      <c r="K5" s="33">
        <f>COUNTIF(Appraisers!C6,9)+COUNTIF(Appraisers!E6,9)+COUNTIF(Appraisers!G6,9)+COUNTIF(Appraisers!I6,9)+COUNTIF(Appraisers!K6,9)+COUNTIF(Appraisers!M6,9)+COUNTIF(Appraisers!O6,9)+COUNTIF(Appraisers!Q6,9)+COUNTIF(Appraisers!S6,9)+COUNTIF(Appraisers!U6,9)+COUNTIF(Appraisers!W6,9)+COUNTIF(Appraisers!Y6,9)+COUNTIF(Appraisers!AA6,9)+COUNTIF(Appraisers!AC6,9)+COUNTIF(Appraisers!AE6,9)+COUNTIF(Appraisers!AG6,9)+COUNTIF(Appraisers!AI6,9)+COUNTIF(Appraisers!AK6,9)+COUNTIF(Appraisers!AM6,9)+COUNTIF(Appraisers!AO6,9)+COUNTIF(Appraisers!AQ6,9)+COUNTIF(Appraisers!AS6,9)+COUNTIF(Appraisers!AU6,9)+COUNTIF(Appraisers!AW6,9)+COUNTIF(Appraisers!AY6,9)</f>
        <v>0</v>
      </c>
      <c r="L5" s="34" t="str">
        <f>IF(ISERROR(1/((COUNT('Full Results'!C5:AA5))*(COUNT('Full Results'!C5:AA5)-1))*(C5^2+D5^2+E5^2+F5^2+G5^2+H5^2+I5^2+J5^2+K5^2)),"",(1/((COUNT('Full Results'!C5:AA5))*(COUNT('Full Results'!C5:AA5)-1))*(C5^2+D5^2+E5^2+F5^2+G5^2+H5^2+I5^2+J5^2+K5^2)))</f>
        <v/>
      </c>
    </row>
    <row r="6" spans="1:20" s="28" customFormat="1" ht="24" customHeight="1">
      <c r="A6" s="14" t="str">
        <f>IF(Appraisers!A7 &lt;&gt;"", Appraisers!A7, "")</f>
        <v/>
      </c>
      <c r="B6" s="32" t="str">
        <f>IF(Appraisers!B7 &lt;&gt;"", Appraisers!B7, "")</f>
        <v/>
      </c>
      <c r="C6" s="33">
        <f>COUNTIF(Appraisers!C7,1)+COUNTIF(Appraisers!E7,1)+COUNTIF(Appraisers!G7,1)+COUNTIF(Appraisers!I7,1)+COUNTIF(Appraisers!K7,1)+COUNTIF(Appraisers!M7,1)+COUNTIF(Appraisers!O7,1)+COUNTIF(Appraisers!Q7,1)+COUNTIF(Appraisers!S7,1)+COUNTIF(Appraisers!U7,1)+COUNTIF(Appraisers!W7,1)+COUNTIF(Appraisers!Y7,1)+COUNTIF(Appraisers!AA7,1)+COUNTIF(Appraisers!AC7,1)+COUNTIF(Appraisers!AE7,1)+COUNTIF(Appraisers!AG7,1)+COUNTIF(Appraisers!AI7,1)+COUNTIF(Appraisers!AK7,1)+COUNTIF(Appraisers!AM7,1)+COUNTIF(Appraisers!AO7,1)+COUNTIF(Appraisers!AQ7,1)+COUNTIF(Appraisers!AS7,1)+COUNTIF(Appraisers!AU7,1)+COUNTIF(Appraisers!AW7,1)+COUNTIF(Appraisers!AY7,1)</f>
        <v>0</v>
      </c>
      <c r="D6" s="33">
        <f>COUNTIF(Appraisers!C7,2)+COUNTIF(Appraisers!E7,2)+COUNTIF(Appraisers!G7,2)+COUNTIF(Appraisers!I7,2)+COUNTIF(Appraisers!K7,2)+COUNTIF(Appraisers!M7,2)+COUNTIF(Appraisers!O7,2)+COUNTIF(Appraisers!Q7,2)+COUNTIF(Appraisers!S7,2)+COUNTIF(Appraisers!U7,2)+COUNTIF(Appraisers!W7,2)+COUNTIF(Appraisers!Y7,2)+COUNTIF(Appraisers!AA7,2)+COUNTIF(Appraisers!AC7,2)+COUNTIF(Appraisers!AE7,2)+COUNTIF(Appraisers!AG7,2)+COUNTIF(Appraisers!AI7,2)+COUNTIF(Appraisers!AK7,2)+COUNTIF(Appraisers!AM7,2)+COUNTIF(Appraisers!AO7,2)+COUNTIF(Appraisers!AQ7,2)+COUNTIF(Appraisers!AS7,2)+COUNTIF(Appraisers!AU7,2)+COUNTIF(Appraisers!AW7,2)+COUNTIF(Appraisers!AY7,2)</f>
        <v>0</v>
      </c>
      <c r="E6" s="33">
        <f>COUNTIF(Appraisers!C7,3)+COUNTIF(Appraisers!E7,3)+COUNTIF(Appraisers!G7,3)+COUNTIF(Appraisers!I7,3)+COUNTIF(Appraisers!K7,3)+COUNTIF(Appraisers!M7,3)+COUNTIF(Appraisers!O7,3)+COUNTIF(Appraisers!Q7,3)+COUNTIF(Appraisers!S7,3)+COUNTIF(Appraisers!U7,3)+COUNTIF(Appraisers!W7,3)+COUNTIF(Appraisers!Y7,3)+COUNTIF(Appraisers!AA7,3)+COUNTIF(Appraisers!AC7,3)+COUNTIF(Appraisers!AE7,3)+COUNTIF(Appraisers!AG7,3)+COUNTIF(Appraisers!AI7,3)+COUNTIF(Appraisers!AK7,3)+COUNTIF(Appraisers!AM7,3)+COUNTIF(Appraisers!AO7,3)+COUNTIF(Appraisers!AQ7,3)+COUNTIF(Appraisers!AS7,3)+COUNTIF(Appraisers!AU7,3)+COUNTIF(Appraisers!AW7,3)+COUNTIF(Appraisers!AY7,3)</f>
        <v>0</v>
      </c>
      <c r="F6" s="33">
        <f>COUNTIF(Appraisers!C7,4)+COUNTIF(Appraisers!E7,4)+COUNTIF(Appraisers!G7,4)+COUNTIF(Appraisers!I7,4)+COUNTIF(Appraisers!K7,4)+COUNTIF(Appraisers!M7,4)+COUNTIF(Appraisers!O7,4)+COUNTIF(Appraisers!Q7,4)+COUNTIF(Appraisers!S7,4)+COUNTIF(Appraisers!U7,4)+COUNTIF(Appraisers!W7,4)+COUNTIF(Appraisers!Y7,4)+COUNTIF(Appraisers!AA7,4)+COUNTIF(Appraisers!AC7,4)+COUNTIF(Appraisers!AE7,4)+COUNTIF(Appraisers!AG7,4)+COUNTIF(Appraisers!AI7,4)+COUNTIF(Appraisers!AK7,4)+COUNTIF(Appraisers!AM7,4)+COUNTIF(Appraisers!AO7,4)+COUNTIF(Appraisers!AQ7,4)+COUNTIF(Appraisers!AS7,4)+COUNTIF(Appraisers!AU7,4)+COUNTIF(Appraisers!AW7,4)+COUNTIF(Appraisers!AY7,4)</f>
        <v>0</v>
      </c>
      <c r="G6" s="33">
        <f>COUNTIF(Appraisers!C7,5)+COUNTIF(Appraisers!E7,5)+COUNTIF(Appraisers!G7,5)+COUNTIF(Appraisers!I7,5)+COUNTIF(Appraisers!K7,5)+COUNTIF(Appraisers!M7,5)+COUNTIF(Appraisers!O7,5)+COUNTIF(Appraisers!Q7,5)+COUNTIF(Appraisers!S7,5)+COUNTIF(Appraisers!U7,5)+COUNTIF(Appraisers!W7,5)+COUNTIF(Appraisers!Y7,5)+COUNTIF(Appraisers!AA7,5)+COUNTIF(Appraisers!AC7,5)+COUNTIF(Appraisers!AE7,5)+COUNTIF(Appraisers!AG7,5)+COUNTIF(Appraisers!AI7,5)+COUNTIF(Appraisers!AK7,5)+COUNTIF(Appraisers!AM7,5)+COUNTIF(Appraisers!AO7,5)+COUNTIF(Appraisers!AQ7,5)+COUNTIF(Appraisers!AS7,5)+COUNTIF(Appraisers!AU7,5)+COUNTIF(Appraisers!AW7,5)+COUNTIF(Appraisers!AY7,5)</f>
        <v>0</v>
      </c>
      <c r="H6" s="33">
        <f>COUNTIF(Appraisers!C7,6)+COUNTIF(Appraisers!E7,6)+COUNTIF(Appraisers!G7,6)+COUNTIF(Appraisers!I7,6)+COUNTIF(Appraisers!K7,6)+COUNTIF(Appraisers!M7,6)+COUNTIF(Appraisers!O7,6)+COUNTIF(Appraisers!Q7,6)+COUNTIF(Appraisers!S7,6)+COUNTIF(Appraisers!U7,6)+COUNTIF(Appraisers!W7,6)+COUNTIF(Appraisers!Y7,6)+COUNTIF(Appraisers!AA7,6)+COUNTIF(Appraisers!AC7,6)+COUNTIF(Appraisers!AE7,6)+COUNTIF(Appraisers!AG7,6)+COUNTIF(Appraisers!AI7,6)+COUNTIF(Appraisers!AK7,6)+COUNTIF(Appraisers!AM7,6)+COUNTIF(Appraisers!AO7,6)+COUNTIF(Appraisers!AQ7,6)+COUNTIF(Appraisers!AS7,6)+COUNTIF(Appraisers!AU7,6)+COUNTIF(Appraisers!AW7,6)+COUNTIF(Appraisers!AY7,6)</f>
        <v>0</v>
      </c>
      <c r="I6" s="33">
        <f>COUNTIF(Appraisers!C7,7)+COUNTIF(Appraisers!E7,7)+COUNTIF(Appraisers!G7,7)+COUNTIF(Appraisers!I7,7)+COUNTIF(Appraisers!K7,7)+COUNTIF(Appraisers!M7,7)+COUNTIF(Appraisers!O7,7)+COUNTIF(Appraisers!Q7,7)+COUNTIF(Appraisers!S7,7)+COUNTIF(Appraisers!U7,7)+COUNTIF(Appraisers!W7,7)+COUNTIF(Appraisers!Y7,7)+COUNTIF(Appraisers!AA7,7)+COUNTIF(Appraisers!AC7,7)+COUNTIF(Appraisers!AE7,7)+COUNTIF(Appraisers!AG7,7)+COUNTIF(Appraisers!AI7,7)+COUNTIF(Appraisers!AK7,7)+COUNTIF(Appraisers!AM7,7)+COUNTIF(Appraisers!AO7,7)+COUNTIF(Appraisers!AQ7,7)+COUNTIF(Appraisers!AS7,7)+COUNTIF(Appraisers!AU7,7)+COUNTIF(Appraisers!AW7,7)+COUNTIF(Appraisers!AY7,7)</f>
        <v>0</v>
      </c>
      <c r="J6" s="33">
        <f>COUNTIF(Appraisers!C7,8)+COUNTIF(Appraisers!E7,8)+COUNTIF(Appraisers!G7,8)+COUNTIF(Appraisers!I7,8)+COUNTIF(Appraisers!K7,8)+COUNTIF(Appraisers!M7,8)+COUNTIF(Appraisers!O7,8)+COUNTIF(Appraisers!Q7,8)+COUNTIF(Appraisers!S7,8)+COUNTIF(Appraisers!U7,8)+COUNTIF(Appraisers!W7,8)+COUNTIF(Appraisers!Y7,8)+COUNTIF(Appraisers!AA7,8)+COUNTIF(Appraisers!AC7,8)+COUNTIF(Appraisers!AE7,8)+COUNTIF(Appraisers!AG7,8)+COUNTIF(Appraisers!AI7,8)+COUNTIF(Appraisers!AK7,8)+COUNTIF(Appraisers!AM7,8)+COUNTIF(Appraisers!AO7,8)+COUNTIF(Appraisers!AQ7,8)+COUNTIF(Appraisers!AS7,8)+COUNTIF(Appraisers!AU7,8)+COUNTIF(Appraisers!AW7,8)+COUNTIF(Appraisers!AY7,8)</f>
        <v>0</v>
      </c>
      <c r="K6" s="33">
        <f>COUNTIF(Appraisers!C7,9)+COUNTIF(Appraisers!E7,9)+COUNTIF(Appraisers!G7,9)+COUNTIF(Appraisers!I7,9)+COUNTIF(Appraisers!K7,9)+COUNTIF(Appraisers!M7,9)+COUNTIF(Appraisers!O7,9)+COUNTIF(Appraisers!Q7,9)+COUNTIF(Appraisers!S7,9)+COUNTIF(Appraisers!U7,9)+COUNTIF(Appraisers!W7,9)+COUNTIF(Appraisers!Y7,9)+COUNTIF(Appraisers!AA7,9)+COUNTIF(Appraisers!AC7,9)+COUNTIF(Appraisers!AE7,9)+COUNTIF(Appraisers!AG7,9)+COUNTIF(Appraisers!AI7,9)+COUNTIF(Appraisers!AK7,9)+COUNTIF(Appraisers!AM7,9)+COUNTIF(Appraisers!AO7,9)+COUNTIF(Appraisers!AQ7,9)+COUNTIF(Appraisers!AS7,9)+COUNTIF(Appraisers!AU7,9)+COUNTIF(Appraisers!AW7,9)+COUNTIF(Appraisers!AY7,9)</f>
        <v>0</v>
      </c>
      <c r="L6" s="34" t="str">
        <f>IF(ISERROR(1/((COUNT('Full Results'!C6:AA6))*(COUNT('Full Results'!C6:AA6)-1))*(C6^2+D6^2+E6^2+F6^2+G6^2+H6^2+I6^2+J6^2+K6^2)),"",(1/((COUNT('Full Results'!C6:AA6))*(COUNT('Full Results'!C6:AA6)-1))*(C6^2+D6^2+E6^2+F6^2+G6^2+H6^2+K6^2)))</f>
        <v/>
      </c>
      <c r="P6" s="35" t="s">
        <v>59</v>
      </c>
      <c r="Q6" s="28" t="e">
        <f>(1/(SUMPRODUCT(--(LEN(B4:B54)&gt;0))))*(SUM(L4:L54))</f>
        <v>#DIV/0!</v>
      </c>
      <c r="T6" s="36"/>
    </row>
    <row r="7" spans="1:20" s="28" customFormat="1" ht="24" customHeight="1">
      <c r="A7" s="14" t="str">
        <f>IF(Appraisers!A8 &lt;&gt;"", Appraisers!A8, "")</f>
        <v/>
      </c>
      <c r="B7" s="32" t="str">
        <f>IF(Appraisers!B8 &lt;&gt;"", Appraisers!B8, "")</f>
        <v/>
      </c>
      <c r="C7" s="33">
        <f>COUNTIF(Appraisers!C8,1)+COUNTIF(Appraisers!E8,1)+COUNTIF(Appraisers!G8,1)+COUNTIF(Appraisers!I8,1)+COUNTIF(Appraisers!K8,1)+COUNTIF(Appraisers!M8,1)+COUNTIF(Appraisers!O8,1)+COUNTIF(Appraisers!Q8,1)+COUNTIF(Appraisers!S8,1)+COUNTIF(Appraisers!U8,1)+COUNTIF(Appraisers!W8,1)+COUNTIF(Appraisers!Y8,1)+COUNTIF(Appraisers!AA8,1)+COUNTIF(Appraisers!AC8,1)+COUNTIF(Appraisers!AE8,1)+COUNTIF(Appraisers!AG8,1)+COUNTIF(Appraisers!AI8,1)+COUNTIF(Appraisers!AK8,1)+COUNTIF(Appraisers!AM8,1)+COUNTIF(Appraisers!AO8,1)+COUNTIF(Appraisers!AQ8,1)+COUNTIF(Appraisers!AS8,1)+COUNTIF(Appraisers!AU8,1)+COUNTIF(Appraisers!AW8,1)+COUNTIF(Appraisers!AY8,1)</f>
        <v>0</v>
      </c>
      <c r="D7" s="33">
        <f>COUNTIF(Appraisers!C8,2)+COUNTIF(Appraisers!E8,2)+COUNTIF(Appraisers!G8,2)+COUNTIF(Appraisers!I8,2)+COUNTIF(Appraisers!K8,2)+COUNTIF(Appraisers!M8,2)+COUNTIF(Appraisers!O8,2)+COUNTIF(Appraisers!Q8,2)+COUNTIF(Appraisers!S8,2)+COUNTIF(Appraisers!U8,2)+COUNTIF(Appraisers!W8,2)+COUNTIF(Appraisers!Y8,2)+COUNTIF(Appraisers!AA8,2)+COUNTIF(Appraisers!AC8,2)+COUNTIF(Appraisers!AE8,2)+COUNTIF(Appraisers!AG8,2)+COUNTIF(Appraisers!AI8,2)+COUNTIF(Appraisers!AK8,2)+COUNTIF(Appraisers!AM8,2)+COUNTIF(Appraisers!AO8,2)+COUNTIF(Appraisers!AQ8,2)+COUNTIF(Appraisers!AS8,2)+COUNTIF(Appraisers!AU8,2)+COUNTIF(Appraisers!AW8,2)+COUNTIF(Appraisers!AY8,2)</f>
        <v>0</v>
      </c>
      <c r="E7" s="33">
        <f>COUNTIF(Appraisers!C8,3)+COUNTIF(Appraisers!E8,3)+COUNTIF(Appraisers!G8,3)+COUNTIF(Appraisers!I8,3)+COUNTIF(Appraisers!K8,3)+COUNTIF(Appraisers!M8,3)+COUNTIF(Appraisers!O8,3)+COUNTIF(Appraisers!Q8,3)+COUNTIF(Appraisers!S8,3)+COUNTIF(Appraisers!U8,3)+COUNTIF(Appraisers!W8,3)+COUNTIF(Appraisers!Y8,3)+COUNTIF(Appraisers!AA8,3)+COUNTIF(Appraisers!AC8,3)+COUNTIF(Appraisers!AE8,3)+COUNTIF(Appraisers!AG8,3)+COUNTIF(Appraisers!AI8,3)+COUNTIF(Appraisers!AK8,3)+COUNTIF(Appraisers!AM8,3)+COUNTIF(Appraisers!AO8,3)+COUNTIF(Appraisers!AQ8,3)+COUNTIF(Appraisers!AS8,3)+COUNTIF(Appraisers!AU8,3)+COUNTIF(Appraisers!AW8,3)+COUNTIF(Appraisers!AY8,3)</f>
        <v>0</v>
      </c>
      <c r="F7" s="33">
        <f>COUNTIF(Appraisers!C8,4)+COUNTIF(Appraisers!E8,4)+COUNTIF(Appraisers!G8,4)+COUNTIF(Appraisers!I8,4)+COUNTIF(Appraisers!K8,4)+COUNTIF(Appraisers!M8,4)+COUNTIF(Appraisers!O8,4)+COUNTIF(Appraisers!Q8,4)+COUNTIF(Appraisers!S8,4)+COUNTIF(Appraisers!U8,4)+COUNTIF(Appraisers!W8,4)+COUNTIF(Appraisers!Y8,4)+COUNTIF(Appraisers!AA8,4)+COUNTIF(Appraisers!AC8,4)+COUNTIF(Appraisers!AE8,4)+COUNTIF(Appraisers!AG8,4)+COUNTIF(Appraisers!AI8,4)+COUNTIF(Appraisers!AK8,4)+COUNTIF(Appraisers!AM8,4)+COUNTIF(Appraisers!AO8,4)+COUNTIF(Appraisers!AQ8,4)+COUNTIF(Appraisers!AS8,4)+COUNTIF(Appraisers!AU8,4)+COUNTIF(Appraisers!AW8,4)+COUNTIF(Appraisers!AY8,4)</f>
        <v>0</v>
      </c>
      <c r="G7" s="33">
        <f>COUNTIF(Appraisers!C8,5)+COUNTIF(Appraisers!E8,5)+COUNTIF(Appraisers!G8,5)+COUNTIF(Appraisers!I8,5)+COUNTIF(Appraisers!K8,5)+COUNTIF(Appraisers!M8,5)+COUNTIF(Appraisers!O8,5)+COUNTIF(Appraisers!Q8,5)+COUNTIF(Appraisers!S8,5)+COUNTIF(Appraisers!U8,5)+COUNTIF(Appraisers!W8,5)+COUNTIF(Appraisers!Y8,5)+COUNTIF(Appraisers!AA8,5)+COUNTIF(Appraisers!AC8,5)+COUNTIF(Appraisers!AE8,5)+COUNTIF(Appraisers!AG8,5)+COUNTIF(Appraisers!AI8,5)+COUNTIF(Appraisers!AK8,5)+COUNTIF(Appraisers!AM8,5)+COUNTIF(Appraisers!AO8,5)+COUNTIF(Appraisers!AQ8,5)+COUNTIF(Appraisers!AS8,5)+COUNTIF(Appraisers!AU8,5)+COUNTIF(Appraisers!AW8,5)+COUNTIF(Appraisers!AY8,5)</f>
        <v>0</v>
      </c>
      <c r="H7" s="33">
        <f>COUNTIF(Appraisers!C8,6)+COUNTIF(Appraisers!E8,6)+COUNTIF(Appraisers!G8,6)+COUNTIF(Appraisers!I8,6)+COUNTIF(Appraisers!K8,6)+COUNTIF(Appraisers!M8,6)+COUNTIF(Appraisers!O8,6)+COUNTIF(Appraisers!Q8,6)+COUNTIF(Appraisers!S8,6)+COUNTIF(Appraisers!U8,6)+COUNTIF(Appraisers!W8,6)+COUNTIF(Appraisers!Y8,6)+COUNTIF(Appraisers!AA8,6)+COUNTIF(Appraisers!AC8,6)+COUNTIF(Appraisers!AE8,6)+COUNTIF(Appraisers!AG8,6)+COUNTIF(Appraisers!AI8,6)+COUNTIF(Appraisers!AK8,6)+COUNTIF(Appraisers!AM8,6)+COUNTIF(Appraisers!AO8,6)+COUNTIF(Appraisers!AQ8,6)+COUNTIF(Appraisers!AS8,6)+COUNTIF(Appraisers!AU8,6)+COUNTIF(Appraisers!AW8,6)+COUNTIF(Appraisers!AY8,6)</f>
        <v>0</v>
      </c>
      <c r="I7" s="33">
        <f>COUNTIF(Appraisers!C8,7)+COUNTIF(Appraisers!E8,7)+COUNTIF(Appraisers!G8,7)+COUNTIF(Appraisers!I8,7)+COUNTIF(Appraisers!K8,7)+COUNTIF(Appraisers!M8,7)+COUNTIF(Appraisers!O8,7)+COUNTIF(Appraisers!Q8,7)+COUNTIF(Appraisers!S8,7)+COUNTIF(Appraisers!U8,7)+COUNTIF(Appraisers!W8,7)+COUNTIF(Appraisers!Y8,7)+COUNTIF(Appraisers!AA8,7)+COUNTIF(Appraisers!AC8,7)+COUNTIF(Appraisers!AE8,7)+COUNTIF(Appraisers!AG8,7)+COUNTIF(Appraisers!AI8,7)+COUNTIF(Appraisers!AK8,7)+COUNTIF(Appraisers!AM8,7)+COUNTIF(Appraisers!AO8,7)+COUNTIF(Appraisers!AQ8,7)+COUNTIF(Appraisers!AS8,7)+COUNTIF(Appraisers!AU8,7)+COUNTIF(Appraisers!AW8,7)+COUNTIF(Appraisers!AY8,7)</f>
        <v>0</v>
      </c>
      <c r="J7" s="33">
        <f>COUNTIF(Appraisers!C8,8)+COUNTIF(Appraisers!E8,8)+COUNTIF(Appraisers!G8,8)+COUNTIF(Appraisers!I8,8)+COUNTIF(Appraisers!K8,8)+COUNTIF(Appraisers!M8,8)+COUNTIF(Appraisers!O8,8)+COUNTIF(Appraisers!Q8,8)+COUNTIF(Appraisers!S8,8)+COUNTIF(Appraisers!U8,8)+COUNTIF(Appraisers!W8,8)+COUNTIF(Appraisers!Y8,8)+COUNTIF(Appraisers!AA8,8)+COUNTIF(Appraisers!AC8,8)+COUNTIF(Appraisers!AE8,8)+COUNTIF(Appraisers!AG8,8)+COUNTIF(Appraisers!AI8,8)+COUNTIF(Appraisers!AK8,8)+COUNTIF(Appraisers!AM8,8)+COUNTIF(Appraisers!AO8,8)+COUNTIF(Appraisers!AQ8,8)+COUNTIF(Appraisers!AS8,8)+COUNTIF(Appraisers!AU8,8)+COUNTIF(Appraisers!AW8,8)+COUNTIF(Appraisers!AY8,8)</f>
        <v>0</v>
      </c>
      <c r="K7" s="33">
        <f>COUNTIF(Appraisers!C8,9)+COUNTIF(Appraisers!E8,9)+COUNTIF(Appraisers!G8,9)+COUNTIF(Appraisers!I8,9)+COUNTIF(Appraisers!K8,9)+COUNTIF(Appraisers!M8,9)+COUNTIF(Appraisers!O8,9)+COUNTIF(Appraisers!Q8,9)+COUNTIF(Appraisers!S8,9)+COUNTIF(Appraisers!U8,9)+COUNTIF(Appraisers!W8,9)+COUNTIF(Appraisers!Y8,9)+COUNTIF(Appraisers!AA8,9)+COUNTIF(Appraisers!AC8,9)+COUNTIF(Appraisers!AE8,9)+COUNTIF(Appraisers!AG8,9)+COUNTIF(Appraisers!AI8,9)+COUNTIF(Appraisers!AK8,9)+COUNTIF(Appraisers!AM8,9)+COUNTIF(Appraisers!AO8,9)+COUNTIF(Appraisers!AQ8,9)+COUNTIF(Appraisers!AS8,9)+COUNTIF(Appraisers!AU8,9)+COUNTIF(Appraisers!AW8,9)+COUNTIF(Appraisers!AY8,9)</f>
        <v>0</v>
      </c>
      <c r="L7" s="34" t="str">
        <f>IF(ISERROR(1/((COUNT('Full Results'!C7:AA7))*(COUNT('Full Results'!C7:AA7)-1))*(C7^2+D7^2+E7^2+F7^2+G7^2+H7^2+I7^2+J7^2+K7^2)),"",(1/((COUNT('Full Results'!C7:AA7))*(COUNT('Full Results'!C7:AA7)-1))*(C7^2+D7^2+E7^2+F7^2+G7^2+H7^2+K7^2)))</f>
        <v/>
      </c>
      <c r="P7" s="35" t="s">
        <v>60</v>
      </c>
      <c r="Q7" s="36" t="e">
        <f>(C55^2)+(D55^2)+(E55^2)+(F55^2)+(G55^2)+(H55^2)+(I55^2)+(J55^2)+(K55^2)</f>
        <v>#DIV/0!</v>
      </c>
    </row>
    <row r="8" spans="1:20" s="28" customFormat="1" ht="24" customHeight="1">
      <c r="A8" s="14" t="str">
        <f>IF(Appraisers!A9 &lt;&gt;"", Appraisers!A9, "")</f>
        <v/>
      </c>
      <c r="B8" s="32" t="str">
        <f>IF(Appraisers!B9 &lt;&gt;"", Appraisers!B9, "")</f>
        <v/>
      </c>
      <c r="C8" s="33">
        <f>COUNTIF(Appraisers!C9,1)+COUNTIF(Appraisers!E9,1)+COUNTIF(Appraisers!G9,1)+COUNTIF(Appraisers!I9,1)+COUNTIF(Appraisers!K9,1)+COUNTIF(Appraisers!M9,1)+COUNTIF(Appraisers!O9,1)+COUNTIF(Appraisers!Q9,1)+COUNTIF(Appraisers!S9,1)+COUNTIF(Appraisers!U9,1)+COUNTIF(Appraisers!W9,1)+COUNTIF(Appraisers!Y9,1)+COUNTIF(Appraisers!AA9,1)+COUNTIF(Appraisers!AC9,1)+COUNTIF(Appraisers!AE9,1)+COUNTIF(Appraisers!AG9,1)+COUNTIF(Appraisers!AI9,1)+COUNTIF(Appraisers!AK9,1)+COUNTIF(Appraisers!AM9,1)+COUNTIF(Appraisers!AO9,1)+COUNTIF(Appraisers!AQ9,1)+COUNTIF(Appraisers!AS9,1)+COUNTIF(Appraisers!AU9,1)+COUNTIF(Appraisers!AW9,1)+COUNTIF(Appraisers!AY9,1)</f>
        <v>0</v>
      </c>
      <c r="D8" s="33">
        <f>COUNTIF(Appraisers!C9,2)+COUNTIF(Appraisers!E9,2)+COUNTIF(Appraisers!G9,2)+COUNTIF(Appraisers!I9,2)+COUNTIF(Appraisers!K9,2)+COUNTIF(Appraisers!M9,2)+COUNTIF(Appraisers!O9,2)+COUNTIF(Appraisers!Q9,2)+COUNTIF(Appraisers!S9,2)+COUNTIF(Appraisers!U9,2)+COUNTIF(Appraisers!W9,2)+COUNTIF(Appraisers!Y9,2)+COUNTIF(Appraisers!AA9,2)+COUNTIF(Appraisers!AC9,2)+COUNTIF(Appraisers!AE9,2)+COUNTIF(Appraisers!AG9,2)+COUNTIF(Appraisers!AI9,2)+COUNTIF(Appraisers!AK9,2)+COUNTIF(Appraisers!AM9,2)+COUNTIF(Appraisers!AO9,2)+COUNTIF(Appraisers!AQ9,2)+COUNTIF(Appraisers!AS9,2)+COUNTIF(Appraisers!AU9,2)+COUNTIF(Appraisers!AW9,2)+COUNTIF(Appraisers!AY9,2)</f>
        <v>0</v>
      </c>
      <c r="E8" s="33">
        <f>COUNTIF(Appraisers!C9,3)+COUNTIF(Appraisers!E9,3)+COUNTIF(Appraisers!G9,3)+COUNTIF(Appraisers!I9,3)+COUNTIF(Appraisers!K9,3)+COUNTIF(Appraisers!M9,3)+COUNTIF(Appraisers!O9,3)+COUNTIF(Appraisers!Q9,3)+COUNTIF(Appraisers!S9,3)+COUNTIF(Appraisers!U9,3)+COUNTIF(Appraisers!W9,3)+COUNTIF(Appraisers!Y9,3)+COUNTIF(Appraisers!AA9,3)+COUNTIF(Appraisers!AC9,3)+COUNTIF(Appraisers!AE9,3)+COUNTIF(Appraisers!AG9,3)+COUNTIF(Appraisers!AI9,3)+COUNTIF(Appraisers!AK9,3)+COUNTIF(Appraisers!AM9,3)+COUNTIF(Appraisers!AO9,3)+COUNTIF(Appraisers!AQ9,3)+COUNTIF(Appraisers!AS9,3)+COUNTIF(Appraisers!AU9,3)+COUNTIF(Appraisers!AW9,3)+COUNTIF(Appraisers!AY9,3)</f>
        <v>0</v>
      </c>
      <c r="F8" s="33">
        <f>COUNTIF(Appraisers!C9,4)+COUNTIF(Appraisers!E9,4)+COUNTIF(Appraisers!G9,4)+COUNTIF(Appraisers!I9,4)+COUNTIF(Appraisers!K9,4)+COUNTIF(Appraisers!M9,4)+COUNTIF(Appraisers!O9,4)+COUNTIF(Appraisers!Q9,4)+COUNTIF(Appraisers!S9,4)+COUNTIF(Appraisers!U9,4)+COUNTIF(Appraisers!W9,4)+COUNTIF(Appraisers!Y9,4)+COUNTIF(Appraisers!AA9,4)+COUNTIF(Appraisers!AC9,4)+COUNTIF(Appraisers!AE9,4)+COUNTIF(Appraisers!AG9,4)+COUNTIF(Appraisers!AI9,4)+COUNTIF(Appraisers!AK9,4)+COUNTIF(Appraisers!AM9,4)+COUNTIF(Appraisers!AO9,4)+COUNTIF(Appraisers!AQ9,4)+COUNTIF(Appraisers!AS9,4)+COUNTIF(Appraisers!AU9,4)+COUNTIF(Appraisers!AW9,4)+COUNTIF(Appraisers!AY9,4)</f>
        <v>0</v>
      </c>
      <c r="G8" s="33">
        <f>COUNTIF(Appraisers!C9,5)+COUNTIF(Appraisers!E9,5)+COUNTIF(Appraisers!G9,5)+COUNTIF(Appraisers!I9,5)+COUNTIF(Appraisers!K9,5)+COUNTIF(Appraisers!M9,5)+COUNTIF(Appraisers!O9,5)+COUNTIF(Appraisers!Q9,5)+COUNTIF(Appraisers!S9,5)+COUNTIF(Appraisers!U9,5)+COUNTIF(Appraisers!W9,5)+COUNTIF(Appraisers!Y9,5)+COUNTIF(Appraisers!AA9,5)+COUNTIF(Appraisers!AC9,5)+COUNTIF(Appraisers!AE9,5)+COUNTIF(Appraisers!AG9,5)+COUNTIF(Appraisers!AI9,5)+COUNTIF(Appraisers!AK9,5)+COUNTIF(Appraisers!AM9,5)+COUNTIF(Appraisers!AO9,5)+COUNTIF(Appraisers!AQ9,5)+COUNTIF(Appraisers!AS9,5)+COUNTIF(Appraisers!AU9,5)+COUNTIF(Appraisers!AW9,5)+COUNTIF(Appraisers!AY9,5)</f>
        <v>0</v>
      </c>
      <c r="H8" s="33">
        <f>COUNTIF(Appraisers!C9,6)+COUNTIF(Appraisers!E9,6)+COUNTIF(Appraisers!G9,6)+COUNTIF(Appraisers!I9,6)+COUNTIF(Appraisers!K9,6)+COUNTIF(Appraisers!M9,6)+COUNTIF(Appraisers!O9,6)+COUNTIF(Appraisers!Q9,6)+COUNTIF(Appraisers!S9,6)+COUNTIF(Appraisers!U9,6)+COUNTIF(Appraisers!W9,6)+COUNTIF(Appraisers!Y9,6)+COUNTIF(Appraisers!AA9,6)+COUNTIF(Appraisers!AC9,6)+COUNTIF(Appraisers!AE9,6)+COUNTIF(Appraisers!AG9,6)+COUNTIF(Appraisers!AI9,6)+COUNTIF(Appraisers!AK9,6)+COUNTIF(Appraisers!AM9,6)+COUNTIF(Appraisers!AO9,6)+COUNTIF(Appraisers!AQ9,6)+COUNTIF(Appraisers!AS9,6)+COUNTIF(Appraisers!AU9,6)+COUNTIF(Appraisers!AW9,6)+COUNTIF(Appraisers!AY9,6)</f>
        <v>0</v>
      </c>
      <c r="I8" s="33">
        <f>COUNTIF(Appraisers!C9,7)+COUNTIF(Appraisers!E9,7)+COUNTIF(Appraisers!G9,7)+COUNTIF(Appraisers!I9,7)+COUNTIF(Appraisers!K9,7)+COUNTIF(Appraisers!M9,7)+COUNTIF(Appraisers!O9,7)+COUNTIF(Appraisers!Q9,7)+COUNTIF(Appraisers!S9,7)+COUNTIF(Appraisers!U9,7)+COUNTIF(Appraisers!W9,7)+COUNTIF(Appraisers!Y9,7)+COUNTIF(Appraisers!AA9,7)+COUNTIF(Appraisers!AC9,7)+COUNTIF(Appraisers!AE9,7)+COUNTIF(Appraisers!AG9,7)+COUNTIF(Appraisers!AI9,7)+COUNTIF(Appraisers!AK9,7)+COUNTIF(Appraisers!AM9,7)+COUNTIF(Appraisers!AO9,7)+COUNTIF(Appraisers!AQ9,7)+COUNTIF(Appraisers!AS9,7)+COUNTIF(Appraisers!AU9,7)+COUNTIF(Appraisers!AW9,7)+COUNTIF(Appraisers!AY9,7)</f>
        <v>0</v>
      </c>
      <c r="J8" s="33">
        <f>COUNTIF(Appraisers!C9,8)+COUNTIF(Appraisers!E9,8)+COUNTIF(Appraisers!G9,8)+COUNTIF(Appraisers!I9,8)+COUNTIF(Appraisers!K9,8)+COUNTIF(Appraisers!M9,8)+COUNTIF(Appraisers!O9,8)+COUNTIF(Appraisers!Q9,8)+COUNTIF(Appraisers!S9,8)+COUNTIF(Appraisers!U9,8)+COUNTIF(Appraisers!W9,8)+COUNTIF(Appraisers!Y9,8)+COUNTIF(Appraisers!AA9,8)+COUNTIF(Appraisers!AC9,8)+COUNTIF(Appraisers!AE9,8)+COUNTIF(Appraisers!AG9,8)+COUNTIF(Appraisers!AI9,8)+COUNTIF(Appraisers!AK9,8)+COUNTIF(Appraisers!AM9,8)+COUNTIF(Appraisers!AO9,8)+COUNTIF(Appraisers!AQ9,8)+COUNTIF(Appraisers!AS9,8)+COUNTIF(Appraisers!AU9,8)+COUNTIF(Appraisers!AW9,8)+COUNTIF(Appraisers!AY9,8)</f>
        <v>0</v>
      </c>
      <c r="K8" s="33">
        <f>COUNTIF(Appraisers!C9,9)+COUNTIF(Appraisers!E9,9)+COUNTIF(Appraisers!G9,9)+COUNTIF(Appraisers!I9,9)+COUNTIF(Appraisers!K9,9)+COUNTIF(Appraisers!M9,9)+COUNTIF(Appraisers!O9,9)+COUNTIF(Appraisers!Q9,9)+COUNTIF(Appraisers!S9,9)+COUNTIF(Appraisers!U9,9)+COUNTIF(Appraisers!W9,9)+COUNTIF(Appraisers!Y9,9)+COUNTIF(Appraisers!AA9,9)+COUNTIF(Appraisers!AC9,9)+COUNTIF(Appraisers!AE9,9)+COUNTIF(Appraisers!AG9,9)+COUNTIF(Appraisers!AI9,9)+COUNTIF(Appraisers!AK9,9)+COUNTIF(Appraisers!AM9,9)+COUNTIF(Appraisers!AO9,9)+COUNTIF(Appraisers!AQ9,9)+COUNTIF(Appraisers!AS9,9)+COUNTIF(Appraisers!AU9,9)+COUNTIF(Appraisers!AW9,9)+COUNTIF(Appraisers!AY9,9)</f>
        <v>0</v>
      </c>
      <c r="L8" s="34" t="str">
        <f>IF(ISERROR(1/((COUNT('Full Results'!C8:AA8))*(COUNT('Full Results'!C8:AA8)-1))*(C8^2+D8^2+E8^2+F8^2+G8^2+H8^2+I8^2+J8^2+K8^2)),"",(1/((COUNT('Full Results'!C8:AA8))*(COUNT('Full Results'!C8:AA8)-1))*(C8^2+D8^2+E8^2+F8^2+G8^2+H8^2+K8^2)))</f>
        <v/>
      </c>
      <c r="P8" s="35" t="s">
        <v>61</v>
      </c>
      <c r="Q8" s="28" t="e">
        <f>(Q6-Q7)/(1-Q7)</f>
        <v>#DIV/0!</v>
      </c>
    </row>
    <row r="9" spans="1:20" s="28" customFormat="1" ht="24" customHeight="1">
      <c r="A9" s="14" t="str">
        <f>IF(Appraisers!A10 &lt;&gt;"", Appraisers!A10, "")</f>
        <v/>
      </c>
      <c r="B9" s="32" t="str">
        <f>IF(Appraisers!B10 &lt;&gt;"", Appraisers!B10, "")</f>
        <v/>
      </c>
      <c r="C9" s="33">
        <f>COUNTIF(Appraisers!C10,1)+COUNTIF(Appraisers!E10,1)+COUNTIF(Appraisers!G10,1)+COUNTIF(Appraisers!I10,1)+COUNTIF(Appraisers!K10,1)+COUNTIF(Appraisers!M10,1)+COUNTIF(Appraisers!O10,1)+COUNTIF(Appraisers!Q10,1)+COUNTIF(Appraisers!S10,1)+COUNTIF(Appraisers!U10,1)+COUNTIF(Appraisers!W10,1)+COUNTIF(Appraisers!Y10,1)+COUNTIF(Appraisers!AA10,1)+COUNTIF(Appraisers!AC10,1)+COUNTIF(Appraisers!AE10,1)+COUNTIF(Appraisers!AG10,1)+COUNTIF(Appraisers!AI10,1)+COUNTIF(Appraisers!AK10,1)+COUNTIF(Appraisers!AM10,1)+COUNTIF(Appraisers!AO10,1)+COUNTIF(Appraisers!AQ10,1)+COUNTIF(Appraisers!AS10,1)+COUNTIF(Appraisers!AU10,1)+COUNTIF(Appraisers!AW10,1)+COUNTIF(Appraisers!AY10,1)</f>
        <v>0</v>
      </c>
      <c r="D9" s="33">
        <f>COUNTIF(Appraisers!C10,2)+COUNTIF(Appraisers!E10,2)+COUNTIF(Appraisers!G10,2)+COUNTIF(Appraisers!I10,2)+COUNTIF(Appraisers!K10,2)+COUNTIF(Appraisers!M10,2)+COUNTIF(Appraisers!O10,2)+COUNTIF(Appraisers!Q10,2)+COUNTIF(Appraisers!S10,2)+COUNTIF(Appraisers!U10,2)+COUNTIF(Appraisers!W10,2)+COUNTIF(Appraisers!Y10,2)+COUNTIF(Appraisers!AA10,2)+COUNTIF(Appraisers!AC10,2)+COUNTIF(Appraisers!AE10,2)+COUNTIF(Appraisers!AG10,2)+COUNTIF(Appraisers!AI10,2)+COUNTIF(Appraisers!AK10,2)+COUNTIF(Appraisers!AM10,2)+COUNTIF(Appraisers!AO10,2)+COUNTIF(Appraisers!AQ10,2)+COUNTIF(Appraisers!AS10,2)+COUNTIF(Appraisers!AU10,2)+COUNTIF(Appraisers!AW10,2)+COUNTIF(Appraisers!AY10,2)</f>
        <v>0</v>
      </c>
      <c r="E9" s="33">
        <f>COUNTIF(Appraisers!C10,3)+COUNTIF(Appraisers!E10,3)+COUNTIF(Appraisers!G10,3)+COUNTIF(Appraisers!I10,3)+COUNTIF(Appraisers!K10,3)+COUNTIF(Appraisers!M10,3)+COUNTIF(Appraisers!O10,3)+COUNTIF(Appraisers!Q10,3)+COUNTIF(Appraisers!S10,3)+COUNTIF(Appraisers!U10,3)+COUNTIF(Appraisers!W10,3)+COUNTIF(Appraisers!Y10,3)+COUNTIF(Appraisers!AA10,3)+COUNTIF(Appraisers!AC10,3)+COUNTIF(Appraisers!AE10,3)+COUNTIF(Appraisers!AG10,3)+COUNTIF(Appraisers!AI10,3)+COUNTIF(Appraisers!AK10,3)+COUNTIF(Appraisers!AM10,3)+COUNTIF(Appraisers!AO10,3)+COUNTIF(Appraisers!AQ10,3)+COUNTIF(Appraisers!AS10,3)+COUNTIF(Appraisers!AU10,3)+COUNTIF(Appraisers!AW10,3)+COUNTIF(Appraisers!AY10,3)</f>
        <v>0</v>
      </c>
      <c r="F9" s="33">
        <f>COUNTIF(Appraisers!C10,4)+COUNTIF(Appraisers!E10,4)+COUNTIF(Appraisers!G10,4)+COUNTIF(Appraisers!I10,4)+COUNTIF(Appraisers!K10,4)+COUNTIF(Appraisers!M10,4)+COUNTIF(Appraisers!O10,4)+COUNTIF(Appraisers!Q10,4)+COUNTIF(Appraisers!S10,4)+COUNTIF(Appraisers!U10,4)+COUNTIF(Appraisers!W10,4)+COUNTIF(Appraisers!Y10,4)+COUNTIF(Appraisers!AA10,4)+COUNTIF(Appraisers!AC10,4)+COUNTIF(Appraisers!AE10,4)+COUNTIF(Appraisers!AG10,4)+COUNTIF(Appraisers!AI10,4)+COUNTIF(Appraisers!AK10,4)+COUNTIF(Appraisers!AM10,4)+COUNTIF(Appraisers!AO10,4)+COUNTIF(Appraisers!AQ10,4)+COUNTIF(Appraisers!AS10,4)+COUNTIF(Appraisers!AU10,4)+COUNTIF(Appraisers!AW10,4)+COUNTIF(Appraisers!AY10,4)</f>
        <v>0</v>
      </c>
      <c r="G9" s="33">
        <f>COUNTIF(Appraisers!C10,5)+COUNTIF(Appraisers!E10,5)+COUNTIF(Appraisers!G10,5)+COUNTIF(Appraisers!I10,5)+COUNTIF(Appraisers!K10,5)+COUNTIF(Appraisers!M10,5)+COUNTIF(Appraisers!O10,5)+COUNTIF(Appraisers!Q10,5)+COUNTIF(Appraisers!S10,5)+COUNTIF(Appraisers!U10,5)+COUNTIF(Appraisers!W10,5)+COUNTIF(Appraisers!Y10,5)+COUNTIF(Appraisers!AA10,5)+COUNTIF(Appraisers!AC10,5)+COUNTIF(Appraisers!AE10,5)+COUNTIF(Appraisers!AG10,5)+COUNTIF(Appraisers!AI10,5)+COUNTIF(Appraisers!AK10,5)+COUNTIF(Appraisers!AM10,5)+COUNTIF(Appraisers!AO10,5)+COUNTIF(Appraisers!AQ10,5)+COUNTIF(Appraisers!AS10,5)+COUNTIF(Appraisers!AU10,5)+COUNTIF(Appraisers!AW10,5)+COUNTIF(Appraisers!AY10,5)</f>
        <v>0</v>
      </c>
      <c r="H9" s="33">
        <f>COUNTIF(Appraisers!C10,6)+COUNTIF(Appraisers!E10,6)+COUNTIF(Appraisers!G10,6)+COUNTIF(Appraisers!I10,6)+COUNTIF(Appraisers!K10,6)+COUNTIF(Appraisers!M10,6)+COUNTIF(Appraisers!O10,6)+COUNTIF(Appraisers!Q10,6)+COUNTIF(Appraisers!S10,6)+COUNTIF(Appraisers!U10,6)+COUNTIF(Appraisers!W10,6)+COUNTIF(Appraisers!Y10,6)+COUNTIF(Appraisers!AA10,6)+COUNTIF(Appraisers!AC10,6)+COUNTIF(Appraisers!AE10,6)+COUNTIF(Appraisers!AG10,6)+COUNTIF(Appraisers!AI10,6)+COUNTIF(Appraisers!AK10,6)+COUNTIF(Appraisers!AM10,6)+COUNTIF(Appraisers!AO10,6)+COUNTIF(Appraisers!AQ10,6)+COUNTIF(Appraisers!AS10,6)+COUNTIF(Appraisers!AU10,6)+COUNTIF(Appraisers!AW10,6)+COUNTIF(Appraisers!AY10,6)</f>
        <v>0</v>
      </c>
      <c r="I9" s="33">
        <f>COUNTIF(Appraisers!C10,7)+COUNTIF(Appraisers!E10,7)+COUNTIF(Appraisers!G10,7)+COUNTIF(Appraisers!I10,7)+COUNTIF(Appraisers!K10,7)+COUNTIF(Appraisers!M10,7)+COUNTIF(Appraisers!O10,7)+COUNTIF(Appraisers!Q10,7)+COUNTIF(Appraisers!S10,7)+COUNTIF(Appraisers!U10,7)+COUNTIF(Appraisers!W10,7)+COUNTIF(Appraisers!Y10,7)+COUNTIF(Appraisers!AA10,7)+COUNTIF(Appraisers!AC10,7)+COUNTIF(Appraisers!AE10,7)+COUNTIF(Appraisers!AG10,7)+COUNTIF(Appraisers!AI10,7)+COUNTIF(Appraisers!AK10,7)+COUNTIF(Appraisers!AM10,7)+COUNTIF(Appraisers!AO10,7)+COUNTIF(Appraisers!AQ10,7)+COUNTIF(Appraisers!AS10,7)+COUNTIF(Appraisers!AU10,7)+COUNTIF(Appraisers!AW10,7)+COUNTIF(Appraisers!AY10,7)</f>
        <v>0</v>
      </c>
      <c r="J9" s="33">
        <f>COUNTIF(Appraisers!C10,8)+COUNTIF(Appraisers!E10,8)+COUNTIF(Appraisers!G10,8)+COUNTIF(Appraisers!I10,8)+COUNTIF(Appraisers!K10,8)+COUNTIF(Appraisers!M10,8)+COUNTIF(Appraisers!O10,8)+COUNTIF(Appraisers!Q10,8)+COUNTIF(Appraisers!S10,8)+COUNTIF(Appraisers!U10,8)+COUNTIF(Appraisers!W10,8)+COUNTIF(Appraisers!Y10,8)+COUNTIF(Appraisers!AA10,8)+COUNTIF(Appraisers!AC10,8)+COUNTIF(Appraisers!AE10,8)+COUNTIF(Appraisers!AG10,8)+COUNTIF(Appraisers!AI10,8)+COUNTIF(Appraisers!AK10,8)+COUNTIF(Appraisers!AM10,8)+COUNTIF(Appraisers!AO10,8)+COUNTIF(Appraisers!AQ10,8)+COUNTIF(Appraisers!AS10,8)+COUNTIF(Appraisers!AU10,8)+COUNTIF(Appraisers!AW10,8)+COUNTIF(Appraisers!AY10,8)</f>
        <v>0</v>
      </c>
      <c r="K9" s="33">
        <f>COUNTIF(Appraisers!C10,9)+COUNTIF(Appraisers!E10,9)+COUNTIF(Appraisers!G10,9)+COUNTIF(Appraisers!I10,9)+COUNTIF(Appraisers!K10,9)+COUNTIF(Appraisers!M10,9)+COUNTIF(Appraisers!O10,9)+COUNTIF(Appraisers!Q10,9)+COUNTIF(Appraisers!S10,9)+COUNTIF(Appraisers!U10,9)+COUNTIF(Appraisers!W10,9)+COUNTIF(Appraisers!Y10,9)+COUNTIF(Appraisers!AA10,9)+COUNTIF(Appraisers!AC10,9)+COUNTIF(Appraisers!AE10,9)+COUNTIF(Appraisers!AG10,9)+COUNTIF(Appraisers!AI10,9)+COUNTIF(Appraisers!AK10,9)+COUNTIF(Appraisers!AM10,9)+COUNTIF(Appraisers!AO10,9)+COUNTIF(Appraisers!AQ10,9)+COUNTIF(Appraisers!AS10,9)+COUNTIF(Appraisers!AU10,9)+COUNTIF(Appraisers!AW10,9)+COUNTIF(Appraisers!AY10,9)</f>
        <v>0</v>
      </c>
      <c r="L9" s="34" t="str">
        <f>IF(ISERROR(1/((COUNT('Full Results'!C9:AA9))*(COUNT('Full Results'!C9:AA9)-1))*(C9^2+D9^2+E9^2+F9^2+G9^2+H9^2+I9^2+J9^2+K9^2)),"",(1/((COUNT('Full Results'!C9:AA9))*(COUNT('Full Results'!C9:AA9)-1))*(C9^2+D9^2+E9^2+F9^2+G9^2+H9^2+K9^2)))</f>
        <v/>
      </c>
    </row>
    <row r="10" spans="1:20" s="28" customFormat="1" ht="24" customHeight="1">
      <c r="A10" s="14" t="str">
        <f>IF(Appraisers!A11 &lt;&gt;"", Appraisers!A11, "")</f>
        <v/>
      </c>
      <c r="B10" s="32" t="str">
        <f>IF(Appraisers!B11 &lt;&gt;"", Appraisers!B11, "")</f>
        <v/>
      </c>
      <c r="C10" s="33">
        <f>COUNTIF(Appraisers!C11,1)+COUNTIF(Appraisers!E11,1)+COUNTIF(Appraisers!G11,1)+COUNTIF(Appraisers!I11,1)+COUNTIF(Appraisers!K11,1)+COUNTIF(Appraisers!M11,1)+COUNTIF(Appraisers!O11,1)+COUNTIF(Appraisers!Q11,1)+COUNTIF(Appraisers!S11,1)+COUNTIF(Appraisers!U11,1)+COUNTIF(Appraisers!W11,1)+COUNTIF(Appraisers!Y11,1)+COUNTIF(Appraisers!AA11,1)+COUNTIF(Appraisers!AC11,1)+COUNTIF(Appraisers!AE11,1)+COUNTIF(Appraisers!AG11,1)+COUNTIF(Appraisers!AI11,1)+COUNTIF(Appraisers!AK11,1)+COUNTIF(Appraisers!AM11,1)+COUNTIF(Appraisers!AO11,1)+COUNTIF(Appraisers!AQ11,1)+COUNTIF(Appraisers!AS11,1)+COUNTIF(Appraisers!AU11,1)+COUNTIF(Appraisers!AW11,1)+COUNTIF(Appraisers!AY11,1)</f>
        <v>0</v>
      </c>
      <c r="D10" s="33">
        <f>COUNTIF(Appraisers!C11,2)+COUNTIF(Appraisers!E11,2)+COUNTIF(Appraisers!G11,2)+COUNTIF(Appraisers!I11,2)+COUNTIF(Appraisers!K11,2)+COUNTIF(Appraisers!M11,2)+COUNTIF(Appraisers!O11,2)+COUNTIF(Appraisers!Q11,2)+COUNTIF(Appraisers!S11,2)+COUNTIF(Appraisers!U11,2)+COUNTIF(Appraisers!W11,2)+COUNTIF(Appraisers!Y11,2)+COUNTIF(Appraisers!AA11,2)+COUNTIF(Appraisers!AC11,2)+COUNTIF(Appraisers!AE11,2)+COUNTIF(Appraisers!AG11,2)+COUNTIF(Appraisers!AI11,2)+COUNTIF(Appraisers!AK11,2)+COUNTIF(Appraisers!AM11,2)+COUNTIF(Appraisers!AO11,2)+COUNTIF(Appraisers!AQ11,2)+COUNTIF(Appraisers!AS11,2)+COUNTIF(Appraisers!AU11,2)+COUNTIF(Appraisers!AW11,2)+COUNTIF(Appraisers!AY11,2)</f>
        <v>0</v>
      </c>
      <c r="E10" s="33">
        <f>COUNTIF(Appraisers!C11,3)+COUNTIF(Appraisers!E11,3)+COUNTIF(Appraisers!G11,3)+COUNTIF(Appraisers!I11,3)+COUNTIF(Appraisers!K11,3)+COUNTIF(Appraisers!M11,3)+COUNTIF(Appraisers!O11,3)+COUNTIF(Appraisers!Q11,3)+COUNTIF(Appraisers!S11,3)+COUNTIF(Appraisers!U11,3)+COUNTIF(Appraisers!W11,3)+COUNTIF(Appraisers!Y11,3)+COUNTIF(Appraisers!AA11,3)+COUNTIF(Appraisers!AC11,3)+COUNTIF(Appraisers!AE11,3)+COUNTIF(Appraisers!AG11,3)+COUNTIF(Appraisers!AI11,3)+COUNTIF(Appraisers!AK11,3)+COUNTIF(Appraisers!AM11,3)+COUNTIF(Appraisers!AO11,3)+COUNTIF(Appraisers!AQ11,3)+COUNTIF(Appraisers!AS11,3)+COUNTIF(Appraisers!AU11,3)+COUNTIF(Appraisers!AW11,3)+COUNTIF(Appraisers!AY11,3)</f>
        <v>0</v>
      </c>
      <c r="F10" s="33">
        <f>COUNTIF(Appraisers!C11,4)+COUNTIF(Appraisers!E11,4)+COUNTIF(Appraisers!G11,4)+COUNTIF(Appraisers!I11,4)+COUNTIF(Appraisers!K11,4)+COUNTIF(Appraisers!M11,4)+COUNTIF(Appraisers!O11,4)+COUNTIF(Appraisers!Q11,4)+COUNTIF(Appraisers!S11,4)+COUNTIF(Appraisers!U11,4)+COUNTIF(Appraisers!W11,4)+COUNTIF(Appraisers!Y11,4)+COUNTIF(Appraisers!AA11,4)+COUNTIF(Appraisers!AC11,4)+COUNTIF(Appraisers!AE11,4)+COUNTIF(Appraisers!AG11,4)+COUNTIF(Appraisers!AI11,4)+COUNTIF(Appraisers!AK11,4)+COUNTIF(Appraisers!AM11,4)+COUNTIF(Appraisers!AO11,4)+COUNTIF(Appraisers!AQ11,4)+COUNTIF(Appraisers!AS11,4)+COUNTIF(Appraisers!AU11,4)+COUNTIF(Appraisers!AW11,4)+COUNTIF(Appraisers!AY11,4)</f>
        <v>0</v>
      </c>
      <c r="G10" s="33">
        <f>COUNTIF(Appraisers!C11,5)+COUNTIF(Appraisers!E11,5)+COUNTIF(Appraisers!G11,5)+COUNTIF(Appraisers!I11,5)+COUNTIF(Appraisers!K11,5)+COUNTIF(Appraisers!M11,5)+COUNTIF(Appraisers!O11,5)+COUNTIF(Appraisers!Q11,5)+COUNTIF(Appraisers!S11,5)+COUNTIF(Appraisers!U11,5)+COUNTIF(Appraisers!W11,5)+COUNTIF(Appraisers!Y11,5)+COUNTIF(Appraisers!AA11,5)+COUNTIF(Appraisers!AC11,5)+COUNTIF(Appraisers!AE11,5)+COUNTIF(Appraisers!AG11,5)+COUNTIF(Appraisers!AI11,5)+COUNTIF(Appraisers!AK11,5)+COUNTIF(Appraisers!AM11,5)+COUNTIF(Appraisers!AO11,5)+COUNTIF(Appraisers!AQ11,5)+COUNTIF(Appraisers!AS11,5)+COUNTIF(Appraisers!AU11,5)+COUNTIF(Appraisers!AW11,5)+COUNTIF(Appraisers!AY11,5)</f>
        <v>0</v>
      </c>
      <c r="H10" s="33">
        <f>COUNTIF(Appraisers!C11,6)+COUNTIF(Appraisers!E11,6)+COUNTIF(Appraisers!G11,6)+COUNTIF(Appraisers!I11,6)+COUNTIF(Appraisers!K11,6)+COUNTIF(Appraisers!M11,6)+COUNTIF(Appraisers!O11,6)+COUNTIF(Appraisers!Q11,6)+COUNTIF(Appraisers!S11,6)+COUNTIF(Appraisers!U11,6)+COUNTIF(Appraisers!W11,6)+COUNTIF(Appraisers!Y11,6)+COUNTIF(Appraisers!AA11,6)+COUNTIF(Appraisers!AC11,6)+COUNTIF(Appraisers!AE11,6)+COUNTIF(Appraisers!AG11,6)+COUNTIF(Appraisers!AI11,6)+COUNTIF(Appraisers!AK11,6)+COUNTIF(Appraisers!AM11,6)+COUNTIF(Appraisers!AO11,6)+COUNTIF(Appraisers!AQ11,6)+COUNTIF(Appraisers!AS11,6)+COUNTIF(Appraisers!AU11,6)+COUNTIF(Appraisers!AW11,6)+COUNTIF(Appraisers!AY11,6)</f>
        <v>0</v>
      </c>
      <c r="I10" s="33">
        <f>COUNTIF(Appraisers!C11,7)+COUNTIF(Appraisers!E11,7)+COUNTIF(Appraisers!G11,7)+COUNTIF(Appraisers!I11,7)+COUNTIF(Appraisers!K11,7)+COUNTIF(Appraisers!M11,7)+COUNTIF(Appraisers!O11,7)+COUNTIF(Appraisers!Q11,7)+COUNTIF(Appraisers!S11,7)+COUNTIF(Appraisers!U11,7)+COUNTIF(Appraisers!W11,7)+COUNTIF(Appraisers!Y11,7)+COUNTIF(Appraisers!AA11,7)+COUNTIF(Appraisers!AC11,7)+COUNTIF(Appraisers!AE11,7)+COUNTIF(Appraisers!AG11,7)+COUNTIF(Appraisers!AI11,7)+COUNTIF(Appraisers!AK11,7)+COUNTIF(Appraisers!AM11,7)+COUNTIF(Appraisers!AO11,7)+COUNTIF(Appraisers!AQ11,7)+COUNTIF(Appraisers!AS11,7)+COUNTIF(Appraisers!AU11,7)+COUNTIF(Appraisers!AW11,7)+COUNTIF(Appraisers!AY11,7)</f>
        <v>0</v>
      </c>
      <c r="J10" s="33">
        <f>COUNTIF(Appraisers!C11,8)+COUNTIF(Appraisers!E11,8)+COUNTIF(Appraisers!G11,8)+COUNTIF(Appraisers!I11,8)+COUNTIF(Appraisers!K11,8)+COUNTIF(Appraisers!M11,8)+COUNTIF(Appraisers!O11,8)+COUNTIF(Appraisers!Q11,8)+COUNTIF(Appraisers!S11,8)+COUNTIF(Appraisers!U11,8)+COUNTIF(Appraisers!W11,8)+COUNTIF(Appraisers!Y11,8)+COUNTIF(Appraisers!AA11,8)+COUNTIF(Appraisers!AC11,8)+COUNTIF(Appraisers!AE11,8)+COUNTIF(Appraisers!AG11,8)+COUNTIF(Appraisers!AI11,8)+COUNTIF(Appraisers!AK11,8)+COUNTIF(Appraisers!AM11,8)+COUNTIF(Appraisers!AO11,8)+COUNTIF(Appraisers!AQ11,8)+COUNTIF(Appraisers!AS11,8)+COUNTIF(Appraisers!AU11,8)+COUNTIF(Appraisers!AW11,8)+COUNTIF(Appraisers!AY11,8)</f>
        <v>0</v>
      </c>
      <c r="K10" s="33">
        <f>COUNTIF(Appraisers!C11,9)+COUNTIF(Appraisers!E11,9)+COUNTIF(Appraisers!G11,9)+COUNTIF(Appraisers!I11,9)+COUNTIF(Appraisers!K11,9)+COUNTIF(Appraisers!M11,9)+COUNTIF(Appraisers!O11,9)+COUNTIF(Appraisers!Q11,9)+COUNTIF(Appraisers!S11,9)+COUNTIF(Appraisers!U11,9)+COUNTIF(Appraisers!W11,9)+COUNTIF(Appraisers!Y11,9)+COUNTIF(Appraisers!AA11,9)+COUNTIF(Appraisers!AC11,9)+COUNTIF(Appraisers!AE11,9)+COUNTIF(Appraisers!AG11,9)+COUNTIF(Appraisers!AI11,9)+COUNTIF(Appraisers!AK11,9)+COUNTIF(Appraisers!AM11,9)+COUNTIF(Appraisers!AO11,9)+COUNTIF(Appraisers!AQ11,9)+COUNTIF(Appraisers!AS11,9)+COUNTIF(Appraisers!AU11,9)+COUNTIF(Appraisers!AW11,9)+COUNTIF(Appraisers!AY11,9)</f>
        <v>0</v>
      </c>
      <c r="L10" s="34" t="str">
        <f>IF(ISERROR(1/((COUNT('Full Results'!C10:AA10))*(COUNT('Full Results'!C10:AA10)-1))*(C10^2+D10^2+E10^2+F10^2+G10^2+H10^2+I10^2+J10^2+K10^2)),"",(1/((COUNT('Full Results'!C10:AA10))*(COUNT('Full Results'!C10:AA10)-1))*(C10^2+D10^2+E10^2+F10^2+G10^2+H10^2+K10^2)))</f>
        <v/>
      </c>
    </row>
    <row r="11" spans="1:20" s="28" customFormat="1" ht="24" customHeight="1">
      <c r="A11" s="14" t="str">
        <f>IF(Appraisers!A12 &lt;&gt;"", Appraisers!A12, "")</f>
        <v/>
      </c>
      <c r="B11" s="32" t="str">
        <f>IF(Appraisers!B12 &lt;&gt;"", Appraisers!B12, "")</f>
        <v/>
      </c>
      <c r="C11" s="33">
        <f>COUNTIF(Appraisers!C12,1)+COUNTIF(Appraisers!E12,1)+COUNTIF(Appraisers!G12,1)+COUNTIF(Appraisers!I12,1)+COUNTIF(Appraisers!K12,1)+COUNTIF(Appraisers!M12,1)+COUNTIF(Appraisers!O12,1)+COUNTIF(Appraisers!Q12,1)+COUNTIF(Appraisers!S12,1)+COUNTIF(Appraisers!U12,1)+COUNTIF(Appraisers!W12,1)+COUNTIF(Appraisers!Y12,1)+COUNTIF(Appraisers!AA12,1)+COUNTIF(Appraisers!AC12,1)+COUNTIF(Appraisers!AE12,1)+COUNTIF(Appraisers!AG12,1)+COUNTIF(Appraisers!AI12,1)+COUNTIF(Appraisers!AK12,1)+COUNTIF(Appraisers!AM12,1)+COUNTIF(Appraisers!AO12,1)+COUNTIF(Appraisers!AQ12,1)+COUNTIF(Appraisers!AS12,1)+COUNTIF(Appraisers!AU12,1)+COUNTIF(Appraisers!AW12,1)+COUNTIF(Appraisers!AY12,1)</f>
        <v>0</v>
      </c>
      <c r="D11" s="33">
        <f>COUNTIF(Appraisers!C12,2)+COUNTIF(Appraisers!E12,2)+COUNTIF(Appraisers!G12,2)+COUNTIF(Appraisers!I12,2)+COUNTIF(Appraisers!K12,2)+COUNTIF(Appraisers!M12,2)+COUNTIF(Appraisers!O12,2)+COUNTIF(Appraisers!Q12,2)+COUNTIF(Appraisers!S12,2)+COUNTIF(Appraisers!U12,2)+COUNTIF(Appraisers!W12,2)+COUNTIF(Appraisers!Y12,2)+COUNTIF(Appraisers!AA12,2)+COUNTIF(Appraisers!AC12,2)+COUNTIF(Appraisers!AE12,2)+COUNTIF(Appraisers!AG12,2)+COUNTIF(Appraisers!AI12,2)+COUNTIF(Appraisers!AK12,2)+COUNTIF(Appraisers!AM12,2)+COUNTIF(Appraisers!AO12,2)+COUNTIF(Appraisers!AQ12,2)+COUNTIF(Appraisers!AS12,2)+COUNTIF(Appraisers!AU12,2)+COUNTIF(Appraisers!AW12,2)+COUNTIF(Appraisers!AY12,2)</f>
        <v>0</v>
      </c>
      <c r="E11" s="33">
        <f>COUNTIF(Appraisers!C12,3)+COUNTIF(Appraisers!E12,3)+COUNTIF(Appraisers!G12,3)+COUNTIF(Appraisers!I12,3)+COUNTIF(Appraisers!K12,3)+COUNTIF(Appraisers!M12,3)+COUNTIF(Appraisers!O12,3)+COUNTIF(Appraisers!Q12,3)+COUNTIF(Appraisers!S12,3)+COUNTIF(Appraisers!U12,3)+COUNTIF(Appraisers!W12,3)+COUNTIF(Appraisers!Y12,3)+COUNTIF(Appraisers!AA12,3)+COUNTIF(Appraisers!AC12,3)+COUNTIF(Appraisers!AE12,3)+COUNTIF(Appraisers!AG12,3)+COUNTIF(Appraisers!AI12,3)+COUNTIF(Appraisers!AK12,3)+COUNTIF(Appraisers!AM12,3)+COUNTIF(Appraisers!AO12,3)+COUNTIF(Appraisers!AQ12,3)+COUNTIF(Appraisers!AS12,3)+COUNTIF(Appraisers!AU12,3)+COUNTIF(Appraisers!AW12,3)+COUNTIF(Appraisers!AY12,3)</f>
        <v>0</v>
      </c>
      <c r="F11" s="33">
        <f>COUNTIF(Appraisers!C12,4)+COUNTIF(Appraisers!E12,4)+COUNTIF(Appraisers!G12,4)+COUNTIF(Appraisers!I12,4)+COUNTIF(Appraisers!K12,4)+COUNTIF(Appraisers!M12,4)+COUNTIF(Appraisers!O12,4)+COUNTIF(Appraisers!Q12,4)+COUNTIF(Appraisers!S12,4)+COUNTIF(Appraisers!U12,4)+COUNTIF(Appraisers!W12,4)+COUNTIF(Appraisers!Y12,4)+COUNTIF(Appraisers!AA12,4)+COUNTIF(Appraisers!AC12,4)+COUNTIF(Appraisers!AE12,4)+COUNTIF(Appraisers!AG12,4)+COUNTIF(Appraisers!AI12,4)+COUNTIF(Appraisers!AK12,4)+COUNTIF(Appraisers!AM12,4)+COUNTIF(Appraisers!AO12,4)+COUNTIF(Appraisers!AQ12,4)+COUNTIF(Appraisers!AS12,4)+COUNTIF(Appraisers!AU12,4)+COUNTIF(Appraisers!AW12,4)+COUNTIF(Appraisers!AY12,4)</f>
        <v>0</v>
      </c>
      <c r="G11" s="33">
        <f>COUNTIF(Appraisers!C12,5)+COUNTIF(Appraisers!E12,5)+COUNTIF(Appraisers!G12,5)+COUNTIF(Appraisers!I12,5)+COUNTIF(Appraisers!K12,5)+COUNTIF(Appraisers!M12,5)+COUNTIF(Appraisers!O12,5)+COUNTIF(Appraisers!Q12,5)+COUNTIF(Appraisers!S12,5)+COUNTIF(Appraisers!U12,5)+COUNTIF(Appraisers!W12,5)+COUNTIF(Appraisers!Y12,5)+COUNTIF(Appraisers!AA12,5)+COUNTIF(Appraisers!AC12,5)+COUNTIF(Appraisers!AE12,5)+COUNTIF(Appraisers!AG12,5)+COUNTIF(Appraisers!AI12,5)+COUNTIF(Appraisers!AK12,5)+COUNTIF(Appraisers!AM12,5)+COUNTIF(Appraisers!AO12,5)+COUNTIF(Appraisers!AQ12,5)+COUNTIF(Appraisers!AS12,5)+COUNTIF(Appraisers!AU12,5)+COUNTIF(Appraisers!AW12,5)+COUNTIF(Appraisers!AY12,5)</f>
        <v>0</v>
      </c>
      <c r="H11" s="33">
        <f>COUNTIF(Appraisers!C12,6)+COUNTIF(Appraisers!E12,6)+COUNTIF(Appraisers!G12,6)+COUNTIF(Appraisers!I12,6)+COUNTIF(Appraisers!K12,6)+COUNTIF(Appraisers!M12,6)+COUNTIF(Appraisers!O12,6)+COUNTIF(Appraisers!Q12,6)+COUNTIF(Appraisers!S12,6)+COUNTIF(Appraisers!U12,6)+COUNTIF(Appraisers!W12,6)+COUNTIF(Appraisers!Y12,6)+COUNTIF(Appraisers!AA12,6)+COUNTIF(Appraisers!AC12,6)+COUNTIF(Appraisers!AE12,6)+COUNTIF(Appraisers!AG12,6)+COUNTIF(Appraisers!AI12,6)+COUNTIF(Appraisers!AK12,6)+COUNTIF(Appraisers!AM12,6)+COUNTIF(Appraisers!AO12,6)+COUNTIF(Appraisers!AQ12,6)+COUNTIF(Appraisers!AS12,6)+COUNTIF(Appraisers!AU12,6)+COUNTIF(Appraisers!AW12,6)+COUNTIF(Appraisers!AY12,6)</f>
        <v>0</v>
      </c>
      <c r="I11" s="33">
        <f>COUNTIF(Appraisers!C12,7)+COUNTIF(Appraisers!E12,7)+COUNTIF(Appraisers!G12,7)+COUNTIF(Appraisers!I12,7)+COUNTIF(Appraisers!K12,7)+COUNTIF(Appraisers!M12,7)+COUNTIF(Appraisers!O12,7)+COUNTIF(Appraisers!Q12,7)+COUNTIF(Appraisers!S12,7)+COUNTIF(Appraisers!U12,7)+COUNTIF(Appraisers!W12,7)+COUNTIF(Appraisers!Y12,7)+COUNTIF(Appraisers!AA12,7)+COUNTIF(Appraisers!AC12,7)+COUNTIF(Appraisers!AE12,7)+COUNTIF(Appraisers!AG12,7)+COUNTIF(Appraisers!AI12,7)+COUNTIF(Appraisers!AK12,7)+COUNTIF(Appraisers!AM12,7)+COUNTIF(Appraisers!AO12,7)+COUNTIF(Appraisers!AQ12,7)+COUNTIF(Appraisers!AS12,7)+COUNTIF(Appraisers!AU12,7)+COUNTIF(Appraisers!AW12,7)+COUNTIF(Appraisers!AY12,7)</f>
        <v>0</v>
      </c>
      <c r="J11" s="33">
        <f>COUNTIF(Appraisers!C12,8)+COUNTIF(Appraisers!E12,8)+COUNTIF(Appraisers!G12,8)+COUNTIF(Appraisers!I12,8)+COUNTIF(Appraisers!K12,8)+COUNTIF(Appraisers!M12,8)+COUNTIF(Appraisers!O12,8)+COUNTIF(Appraisers!Q12,8)+COUNTIF(Appraisers!S12,8)+COUNTIF(Appraisers!U12,8)+COUNTIF(Appraisers!W12,8)+COUNTIF(Appraisers!Y12,8)+COUNTIF(Appraisers!AA12,8)+COUNTIF(Appraisers!AC12,8)+COUNTIF(Appraisers!AE12,8)+COUNTIF(Appraisers!AG12,8)+COUNTIF(Appraisers!AI12,8)+COUNTIF(Appraisers!AK12,8)+COUNTIF(Appraisers!AM12,8)+COUNTIF(Appraisers!AO12,8)+COUNTIF(Appraisers!AQ12,8)+COUNTIF(Appraisers!AS12,8)+COUNTIF(Appraisers!AU12,8)+COUNTIF(Appraisers!AW12,8)+COUNTIF(Appraisers!AY12,8)</f>
        <v>0</v>
      </c>
      <c r="K11" s="33">
        <f>COUNTIF(Appraisers!C12,9)+COUNTIF(Appraisers!E12,9)+COUNTIF(Appraisers!G12,9)+COUNTIF(Appraisers!I12,9)+COUNTIF(Appraisers!K12,9)+COUNTIF(Appraisers!M12,9)+COUNTIF(Appraisers!O12,9)+COUNTIF(Appraisers!Q12,9)+COUNTIF(Appraisers!S12,9)+COUNTIF(Appraisers!U12,9)+COUNTIF(Appraisers!W12,9)+COUNTIF(Appraisers!Y12,9)+COUNTIF(Appraisers!AA12,9)+COUNTIF(Appraisers!AC12,9)+COUNTIF(Appraisers!AE12,9)+COUNTIF(Appraisers!AG12,9)+COUNTIF(Appraisers!AI12,9)+COUNTIF(Appraisers!AK12,9)+COUNTIF(Appraisers!AM12,9)+COUNTIF(Appraisers!AO12,9)+COUNTIF(Appraisers!AQ12,9)+COUNTIF(Appraisers!AS12,9)+COUNTIF(Appraisers!AU12,9)+COUNTIF(Appraisers!AW12,9)+COUNTIF(Appraisers!AY12,9)</f>
        <v>0</v>
      </c>
      <c r="L11" s="34" t="str">
        <f>IF(ISERROR(1/((COUNT('Full Results'!C11:AA11))*(COUNT('Full Results'!C11:AA11)-1))*(C11^2+D11^2+E11^2+F11^2+G11^2+H11^2+I11^2+J11^2+K11^2)),"",(1/((COUNT('Full Results'!C11:AA11))*(COUNT('Full Results'!C11:AA11)-1))*(C11^2+D11^2+E11^2+F11^2+G11^2+H11^2+K11^2)))</f>
        <v/>
      </c>
    </row>
    <row r="12" spans="1:20" s="28" customFormat="1" ht="24" customHeight="1">
      <c r="A12" s="14" t="str">
        <f>IF(Appraisers!A13 &lt;&gt;"", Appraisers!A13, "")</f>
        <v/>
      </c>
      <c r="B12" s="32" t="str">
        <f>IF(Appraisers!B13 &lt;&gt;"", Appraisers!B13, "")</f>
        <v/>
      </c>
      <c r="C12" s="33">
        <f>COUNTIF(Appraisers!C13,1)+COUNTIF(Appraisers!E13,1)+COUNTIF(Appraisers!G13,1)+COUNTIF(Appraisers!I13,1)+COUNTIF(Appraisers!K13,1)+COUNTIF(Appraisers!M13,1)+COUNTIF(Appraisers!O13,1)+COUNTIF(Appraisers!Q13,1)+COUNTIF(Appraisers!S13,1)+COUNTIF(Appraisers!U13,1)+COUNTIF(Appraisers!W13,1)+COUNTIF(Appraisers!Y13,1)+COUNTIF(Appraisers!AA13,1)+COUNTIF(Appraisers!AC13,1)+COUNTIF(Appraisers!AE13,1)+COUNTIF(Appraisers!AG13,1)+COUNTIF(Appraisers!AI13,1)+COUNTIF(Appraisers!AK13,1)+COUNTIF(Appraisers!AM13,1)+COUNTIF(Appraisers!AO13,1)+COUNTIF(Appraisers!AQ13,1)+COUNTIF(Appraisers!AS13,1)+COUNTIF(Appraisers!AU13,1)+COUNTIF(Appraisers!AW13,1)+COUNTIF(Appraisers!AY13,1)</f>
        <v>0</v>
      </c>
      <c r="D12" s="33">
        <f>COUNTIF(Appraisers!C13,2)+COUNTIF(Appraisers!E13,2)+COUNTIF(Appraisers!G13,2)+COUNTIF(Appraisers!I13,2)+COUNTIF(Appraisers!K13,2)+COUNTIF(Appraisers!M13,2)+COUNTIF(Appraisers!O13,2)+COUNTIF(Appraisers!Q13,2)+COUNTIF(Appraisers!S13,2)+COUNTIF(Appraisers!U13,2)+COUNTIF(Appraisers!W13,2)+COUNTIF(Appraisers!Y13,2)+COUNTIF(Appraisers!AA13,2)+COUNTIF(Appraisers!AC13,2)+COUNTIF(Appraisers!AE13,2)+COUNTIF(Appraisers!AG13,2)+COUNTIF(Appraisers!AI13,2)+COUNTIF(Appraisers!AK13,2)+COUNTIF(Appraisers!AM13,2)+COUNTIF(Appraisers!AO13,2)+COUNTIF(Appraisers!AQ13,2)+COUNTIF(Appraisers!AS13,2)+COUNTIF(Appraisers!AU13,2)+COUNTIF(Appraisers!AW13,2)+COUNTIF(Appraisers!AY13,2)</f>
        <v>0</v>
      </c>
      <c r="E12" s="33">
        <f>COUNTIF(Appraisers!C13,3)+COUNTIF(Appraisers!E13,3)+COUNTIF(Appraisers!G13,3)+COUNTIF(Appraisers!I13,3)+COUNTIF(Appraisers!K13,3)+COUNTIF(Appraisers!M13,3)+COUNTIF(Appraisers!O13,3)+COUNTIF(Appraisers!Q13,3)+COUNTIF(Appraisers!S13,3)+COUNTIF(Appraisers!U13,3)+COUNTIF(Appraisers!W13,3)+COUNTIF(Appraisers!Y13,3)+COUNTIF(Appraisers!AA13,3)+COUNTIF(Appraisers!AC13,3)+COUNTIF(Appraisers!AE13,3)+COUNTIF(Appraisers!AG13,3)+COUNTIF(Appraisers!AI13,3)+COUNTIF(Appraisers!AK13,3)+COUNTIF(Appraisers!AM13,3)+COUNTIF(Appraisers!AO13,3)+COUNTIF(Appraisers!AQ13,3)+COUNTIF(Appraisers!AS13,3)+COUNTIF(Appraisers!AU13,3)+COUNTIF(Appraisers!AW13,3)+COUNTIF(Appraisers!AY13,3)</f>
        <v>0</v>
      </c>
      <c r="F12" s="33">
        <f>COUNTIF(Appraisers!C13,4)+COUNTIF(Appraisers!E13,4)+COUNTIF(Appraisers!G13,4)+COUNTIF(Appraisers!I13,4)+COUNTIF(Appraisers!K13,4)+COUNTIF(Appraisers!M13,4)+COUNTIF(Appraisers!O13,4)+COUNTIF(Appraisers!Q13,4)+COUNTIF(Appraisers!S13,4)+COUNTIF(Appraisers!U13,4)+COUNTIF(Appraisers!W13,4)+COUNTIF(Appraisers!Y13,4)+COUNTIF(Appraisers!AA13,4)+COUNTIF(Appraisers!AC13,4)+COUNTIF(Appraisers!AE13,4)+COUNTIF(Appraisers!AG13,4)+COUNTIF(Appraisers!AI13,4)+COUNTIF(Appraisers!AK13,4)+COUNTIF(Appraisers!AM13,4)+COUNTIF(Appraisers!AO13,4)+COUNTIF(Appraisers!AQ13,4)+COUNTIF(Appraisers!AS13,4)+COUNTIF(Appraisers!AU13,4)+COUNTIF(Appraisers!AW13,4)+COUNTIF(Appraisers!AY13,4)</f>
        <v>0</v>
      </c>
      <c r="G12" s="33">
        <f>COUNTIF(Appraisers!C13,5)+COUNTIF(Appraisers!E13,5)+COUNTIF(Appraisers!G13,5)+COUNTIF(Appraisers!I13,5)+COUNTIF(Appraisers!K13,5)+COUNTIF(Appraisers!M13,5)+COUNTIF(Appraisers!O13,5)+COUNTIF(Appraisers!Q13,5)+COUNTIF(Appraisers!S13,5)+COUNTIF(Appraisers!U13,5)+COUNTIF(Appraisers!W13,5)+COUNTIF(Appraisers!Y13,5)+COUNTIF(Appraisers!AA13,5)+COUNTIF(Appraisers!AC13,5)+COUNTIF(Appraisers!AE13,5)+COUNTIF(Appraisers!AG13,5)+COUNTIF(Appraisers!AI13,5)+COUNTIF(Appraisers!AK13,5)+COUNTIF(Appraisers!AM13,5)+COUNTIF(Appraisers!AO13,5)+COUNTIF(Appraisers!AQ13,5)+COUNTIF(Appraisers!AS13,5)+COUNTIF(Appraisers!AU13,5)+COUNTIF(Appraisers!AW13,5)+COUNTIF(Appraisers!AY13,5)</f>
        <v>0</v>
      </c>
      <c r="H12" s="33">
        <f>COUNTIF(Appraisers!C13,6)+COUNTIF(Appraisers!E13,6)+COUNTIF(Appraisers!G13,6)+COUNTIF(Appraisers!I13,6)+COUNTIF(Appraisers!K13,6)+COUNTIF(Appraisers!M13,6)+COUNTIF(Appraisers!O13,6)+COUNTIF(Appraisers!Q13,6)+COUNTIF(Appraisers!S13,6)+COUNTIF(Appraisers!U13,6)+COUNTIF(Appraisers!W13,6)+COUNTIF(Appraisers!Y13,6)+COUNTIF(Appraisers!AA13,6)+COUNTIF(Appraisers!AC13,6)+COUNTIF(Appraisers!AE13,6)+COUNTIF(Appraisers!AG13,6)+COUNTIF(Appraisers!AI13,6)+COUNTIF(Appraisers!AK13,6)+COUNTIF(Appraisers!AM13,6)+COUNTIF(Appraisers!AO13,6)+COUNTIF(Appraisers!AQ13,6)+COUNTIF(Appraisers!AS13,6)+COUNTIF(Appraisers!AU13,6)+COUNTIF(Appraisers!AW13,6)+COUNTIF(Appraisers!AY13,6)</f>
        <v>0</v>
      </c>
      <c r="I12" s="33">
        <f>COUNTIF(Appraisers!C13,7)+COUNTIF(Appraisers!E13,7)+COUNTIF(Appraisers!G13,7)+COUNTIF(Appraisers!I13,7)+COUNTIF(Appraisers!K13,7)+COUNTIF(Appraisers!M13,7)+COUNTIF(Appraisers!O13,7)+COUNTIF(Appraisers!Q13,7)+COUNTIF(Appraisers!S13,7)+COUNTIF(Appraisers!U13,7)+COUNTIF(Appraisers!W13,7)+COUNTIF(Appraisers!Y13,7)+COUNTIF(Appraisers!AA13,7)+COUNTIF(Appraisers!AC13,7)+COUNTIF(Appraisers!AE13,7)+COUNTIF(Appraisers!AG13,7)+COUNTIF(Appraisers!AI13,7)+COUNTIF(Appraisers!AK13,7)+COUNTIF(Appraisers!AM13,7)+COUNTIF(Appraisers!AO13,7)+COUNTIF(Appraisers!AQ13,7)+COUNTIF(Appraisers!AS13,7)+COUNTIF(Appraisers!AU13,7)+COUNTIF(Appraisers!AW13,7)+COUNTIF(Appraisers!AY13,7)</f>
        <v>0</v>
      </c>
      <c r="J12" s="33">
        <f>COUNTIF(Appraisers!C13,8)+COUNTIF(Appraisers!E13,8)+COUNTIF(Appraisers!G13,8)+COUNTIF(Appraisers!I13,8)+COUNTIF(Appraisers!K13,8)+COUNTIF(Appraisers!M13,8)+COUNTIF(Appraisers!O13,8)+COUNTIF(Appraisers!Q13,8)+COUNTIF(Appraisers!S13,8)+COUNTIF(Appraisers!U13,8)+COUNTIF(Appraisers!W13,8)+COUNTIF(Appraisers!Y13,8)+COUNTIF(Appraisers!AA13,8)+COUNTIF(Appraisers!AC13,8)+COUNTIF(Appraisers!AE13,8)+COUNTIF(Appraisers!AG13,8)+COUNTIF(Appraisers!AI13,8)+COUNTIF(Appraisers!AK13,8)+COUNTIF(Appraisers!AM13,8)+COUNTIF(Appraisers!AO13,8)+COUNTIF(Appraisers!AQ13,8)+COUNTIF(Appraisers!AS13,8)+COUNTIF(Appraisers!AU13,8)+COUNTIF(Appraisers!AW13,8)+COUNTIF(Appraisers!AY13,8)</f>
        <v>0</v>
      </c>
      <c r="K12" s="33">
        <f>COUNTIF(Appraisers!C13,9)+COUNTIF(Appraisers!E13,9)+COUNTIF(Appraisers!G13,9)+COUNTIF(Appraisers!I13,9)+COUNTIF(Appraisers!K13,9)+COUNTIF(Appraisers!M13,9)+COUNTIF(Appraisers!O13,9)+COUNTIF(Appraisers!Q13,9)+COUNTIF(Appraisers!S13,9)+COUNTIF(Appraisers!U13,9)+COUNTIF(Appraisers!W13,9)+COUNTIF(Appraisers!Y13,9)+COUNTIF(Appraisers!AA13,9)+COUNTIF(Appraisers!AC13,9)+COUNTIF(Appraisers!AE13,9)+COUNTIF(Appraisers!AG13,9)+COUNTIF(Appraisers!AI13,9)+COUNTIF(Appraisers!AK13,9)+COUNTIF(Appraisers!AM13,9)+COUNTIF(Appraisers!AO13,9)+COUNTIF(Appraisers!AQ13,9)+COUNTIF(Appraisers!AS13,9)+COUNTIF(Appraisers!AU13,9)+COUNTIF(Appraisers!AW13,9)+COUNTIF(Appraisers!AY13,9)</f>
        <v>0</v>
      </c>
      <c r="L12" s="34" t="str">
        <f>IF(ISERROR(1/((COUNT('Full Results'!C12:AA12))*(COUNT('Full Results'!C12:AA12)-1))*(C12^2+D12^2+E12^2+F12^2+G12^2+H12^2+I12^2+J12^2+K12^2)),"",(1/((COUNT('Full Results'!C12:AA12))*(COUNT('Full Results'!C12:AA12)-1))*(C12^2+D12^2+E12^2+F12^2+G12^2+H12^2+K12^2)))</f>
        <v/>
      </c>
    </row>
    <row r="13" spans="1:20" s="28" customFormat="1" ht="24" customHeight="1">
      <c r="A13" s="14" t="str">
        <f>IF(Appraisers!A14 &lt;&gt;"", Appraisers!A14, "")</f>
        <v/>
      </c>
      <c r="B13" s="32" t="str">
        <f>IF(Appraisers!B14 &lt;&gt;"", Appraisers!B14, "")</f>
        <v/>
      </c>
      <c r="C13" s="33">
        <f>COUNTIF(Appraisers!C14,1)+COUNTIF(Appraisers!E14,1)+COUNTIF(Appraisers!G14,1)+COUNTIF(Appraisers!I14,1)+COUNTIF(Appraisers!K14,1)+COUNTIF(Appraisers!M14,1)+COUNTIF(Appraisers!O14,1)+COUNTIF(Appraisers!Q14,1)+COUNTIF(Appraisers!S14,1)+COUNTIF(Appraisers!U14,1)+COUNTIF(Appraisers!W14,1)+COUNTIF(Appraisers!Y14,1)+COUNTIF(Appraisers!AA14,1)+COUNTIF(Appraisers!AC14,1)+COUNTIF(Appraisers!AE14,1)+COUNTIF(Appraisers!AG14,1)+COUNTIF(Appraisers!AI14,1)+COUNTIF(Appraisers!AK14,1)+COUNTIF(Appraisers!AM14,1)+COUNTIF(Appraisers!AO14,1)+COUNTIF(Appraisers!AQ14,1)+COUNTIF(Appraisers!AS14,1)+COUNTIF(Appraisers!AU14,1)+COUNTIF(Appraisers!AW14,1)+COUNTIF(Appraisers!AY14,1)</f>
        <v>0</v>
      </c>
      <c r="D13" s="33">
        <f>COUNTIF(Appraisers!C14,2)+COUNTIF(Appraisers!E14,2)+COUNTIF(Appraisers!G14,2)+COUNTIF(Appraisers!I14,2)+COUNTIF(Appraisers!K14,2)+COUNTIF(Appraisers!M14,2)+COUNTIF(Appraisers!O14,2)+COUNTIF(Appraisers!Q14,2)+COUNTIF(Appraisers!S14,2)+COUNTIF(Appraisers!U14,2)+COUNTIF(Appraisers!W14,2)+COUNTIF(Appraisers!Y14,2)+COUNTIF(Appraisers!AA14,2)+COUNTIF(Appraisers!AC14,2)+COUNTIF(Appraisers!AE14,2)+COUNTIF(Appraisers!AG14,2)+COUNTIF(Appraisers!AI14,2)+COUNTIF(Appraisers!AK14,2)+COUNTIF(Appraisers!AM14,2)+COUNTIF(Appraisers!AO14,2)+COUNTIF(Appraisers!AQ14,2)+COUNTIF(Appraisers!AS14,2)+COUNTIF(Appraisers!AU14,2)+COUNTIF(Appraisers!AW14,2)+COUNTIF(Appraisers!AY14,2)</f>
        <v>0</v>
      </c>
      <c r="E13" s="33">
        <f>COUNTIF(Appraisers!C14,3)+COUNTIF(Appraisers!E14,3)+COUNTIF(Appraisers!G14,3)+COUNTIF(Appraisers!I14,3)+COUNTIF(Appraisers!K14,3)+COUNTIF(Appraisers!M14,3)+COUNTIF(Appraisers!O14,3)+COUNTIF(Appraisers!Q14,3)+COUNTIF(Appraisers!S14,3)+COUNTIF(Appraisers!U14,3)+COUNTIF(Appraisers!W14,3)+COUNTIF(Appraisers!Y14,3)+COUNTIF(Appraisers!AA14,3)+COUNTIF(Appraisers!AC14,3)+COUNTIF(Appraisers!AE14,3)+COUNTIF(Appraisers!AG14,3)+COUNTIF(Appraisers!AI14,3)+COUNTIF(Appraisers!AK14,3)+COUNTIF(Appraisers!AM14,3)+COUNTIF(Appraisers!AO14,3)+COUNTIF(Appraisers!AQ14,3)+COUNTIF(Appraisers!AS14,3)+COUNTIF(Appraisers!AU14,3)+COUNTIF(Appraisers!AW14,3)+COUNTIF(Appraisers!AY14,3)</f>
        <v>0</v>
      </c>
      <c r="F13" s="33">
        <f>COUNTIF(Appraisers!C14,4)+COUNTIF(Appraisers!E14,4)+COUNTIF(Appraisers!G14,4)+COUNTIF(Appraisers!I14,4)+COUNTIF(Appraisers!K14,4)+COUNTIF(Appraisers!M14,4)+COUNTIF(Appraisers!O14,4)+COUNTIF(Appraisers!Q14,4)+COUNTIF(Appraisers!S14,4)+COUNTIF(Appraisers!U14,4)+COUNTIF(Appraisers!W14,4)+COUNTIF(Appraisers!Y14,4)+COUNTIF(Appraisers!AA14,4)+COUNTIF(Appraisers!AC14,4)+COUNTIF(Appraisers!AE14,4)+COUNTIF(Appraisers!AG14,4)+COUNTIF(Appraisers!AI14,4)+COUNTIF(Appraisers!AK14,4)+COUNTIF(Appraisers!AM14,4)+COUNTIF(Appraisers!AO14,4)+COUNTIF(Appraisers!AQ14,4)+COUNTIF(Appraisers!AS14,4)+COUNTIF(Appraisers!AU14,4)+COUNTIF(Appraisers!AW14,4)+COUNTIF(Appraisers!AY14,4)</f>
        <v>0</v>
      </c>
      <c r="G13" s="33">
        <f>COUNTIF(Appraisers!C14,5)+COUNTIF(Appraisers!E14,5)+COUNTIF(Appraisers!G14,5)+COUNTIF(Appraisers!I14,5)+COUNTIF(Appraisers!K14,5)+COUNTIF(Appraisers!M14,5)+COUNTIF(Appraisers!O14,5)+COUNTIF(Appraisers!Q14,5)+COUNTIF(Appraisers!S14,5)+COUNTIF(Appraisers!U14,5)+COUNTIF(Appraisers!W14,5)+COUNTIF(Appraisers!Y14,5)+COUNTIF(Appraisers!AA14,5)+COUNTIF(Appraisers!AC14,5)+COUNTIF(Appraisers!AE14,5)+COUNTIF(Appraisers!AG14,5)+COUNTIF(Appraisers!AI14,5)+COUNTIF(Appraisers!AK14,5)+COUNTIF(Appraisers!AM14,5)+COUNTIF(Appraisers!AO14,5)+COUNTIF(Appraisers!AQ14,5)+COUNTIF(Appraisers!AS14,5)+COUNTIF(Appraisers!AU14,5)+COUNTIF(Appraisers!AW14,5)+COUNTIF(Appraisers!AY14,5)</f>
        <v>0</v>
      </c>
      <c r="H13" s="33">
        <f>COUNTIF(Appraisers!C14,6)+COUNTIF(Appraisers!E14,6)+COUNTIF(Appraisers!G14,6)+COUNTIF(Appraisers!I14,6)+COUNTIF(Appraisers!K14,6)+COUNTIF(Appraisers!M14,6)+COUNTIF(Appraisers!O14,6)+COUNTIF(Appraisers!Q14,6)+COUNTIF(Appraisers!S14,6)+COUNTIF(Appraisers!U14,6)+COUNTIF(Appraisers!W14,6)+COUNTIF(Appraisers!Y14,6)+COUNTIF(Appraisers!AA14,6)+COUNTIF(Appraisers!AC14,6)+COUNTIF(Appraisers!AE14,6)+COUNTIF(Appraisers!AG14,6)+COUNTIF(Appraisers!AI14,6)+COUNTIF(Appraisers!AK14,6)+COUNTIF(Appraisers!AM14,6)+COUNTIF(Appraisers!AO14,6)+COUNTIF(Appraisers!AQ14,6)+COUNTIF(Appraisers!AS14,6)+COUNTIF(Appraisers!AU14,6)+COUNTIF(Appraisers!AW14,6)+COUNTIF(Appraisers!AY14,6)</f>
        <v>0</v>
      </c>
      <c r="I13" s="33">
        <f>COUNTIF(Appraisers!C14,7)+COUNTIF(Appraisers!E14,7)+COUNTIF(Appraisers!G14,7)+COUNTIF(Appraisers!I14,7)+COUNTIF(Appraisers!K14,7)+COUNTIF(Appraisers!M14,7)+COUNTIF(Appraisers!O14,7)+COUNTIF(Appraisers!Q14,7)+COUNTIF(Appraisers!S14,7)+COUNTIF(Appraisers!U14,7)+COUNTIF(Appraisers!W14,7)+COUNTIF(Appraisers!Y14,7)+COUNTIF(Appraisers!AA14,7)+COUNTIF(Appraisers!AC14,7)+COUNTIF(Appraisers!AE14,7)+COUNTIF(Appraisers!AG14,7)+COUNTIF(Appraisers!AI14,7)+COUNTIF(Appraisers!AK14,7)+COUNTIF(Appraisers!AM14,7)+COUNTIF(Appraisers!AO14,7)+COUNTIF(Appraisers!AQ14,7)+COUNTIF(Appraisers!AS14,7)+COUNTIF(Appraisers!AU14,7)+COUNTIF(Appraisers!AW14,7)+COUNTIF(Appraisers!AY14,7)</f>
        <v>0</v>
      </c>
      <c r="J13" s="33">
        <f>COUNTIF(Appraisers!C14,8)+COUNTIF(Appraisers!E14,8)+COUNTIF(Appraisers!G14,8)+COUNTIF(Appraisers!I14,8)+COUNTIF(Appraisers!K14,8)+COUNTIF(Appraisers!M14,8)+COUNTIF(Appraisers!O14,8)+COUNTIF(Appraisers!Q14,8)+COUNTIF(Appraisers!S14,8)+COUNTIF(Appraisers!U14,8)+COUNTIF(Appraisers!W14,8)+COUNTIF(Appraisers!Y14,8)+COUNTIF(Appraisers!AA14,8)+COUNTIF(Appraisers!AC14,8)+COUNTIF(Appraisers!AE14,8)+COUNTIF(Appraisers!AG14,8)+COUNTIF(Appraisers!AI14,8)+COUNTIF(Appraisers!AK14,8)+COUNTIF(Appraisers!AM14,8)+COUNTIF(Appraisers!AO14,8)+COUNTIF(Appraisers!AQ14,8)+COUNTIF(Appraisers!AS14,8)+COUNTIF(Appraisers!AU14,8)+COUNTIF(Appraisers!AW14,8)+COUNTIF(Appraisers!AY14,8)</f>
        <v>0</v>
      </c>
      <c r="K13" s="33">
        <f>COUNTIF(Appraisers!C14,9)+COUNTIF(Appraisers!E14,9)+COUNTIF(Appraisers!G14,9)+COUNTIF(Appraisers!I14,9)+COUNTIF(Appraisers!K14,9)+COUNTIF(Appraisers!M14,9)+COUNTIF(Appraisers!O14,9)+COUNTIF(Appraisers!Q14,9)+COUNTIF(Appraisers!S14,9)+COUNTIF(Appraisers!U14,9)+COUNTIF(Appraisers!W14,9)+COUNTIF(Appraisers!Y14,9)+COUNTIF(Appraisers!AA14,9)+COUNTIF(Appraisers!AC14,9)+COUNTIF(Appraisers!AE14,9)+COUNTIF(Appraisers!AG14,9)+COUNTIF(Appraisers!AI14,9)+COUNTIF(Appraisers!AK14,9)+COUNTIF(Appraisers!AM14,9)+COUNTIF(Appraisers!AO14,9)+COUNTIF(Appraisers!AQ14,9)+COUNTIF(Appraisers!AS14,9)+COUNTIF(Appraisers!AU14,9)+COUNTIF(Appraisers!AW14,9)+COUNTIF(Appraisers!AY14,9)</f>
        <v>0</v>
      </c>
      <c r="L13" s="34" t="str">
        <f>IF(ISERROR(1/((COUNT('Full Results'!C13:AA13))*(COUNT('Full Results'!C13:AA13)-1))*(C13^2+D13^2+E13^2+F13^2+G13^2+H13^2+I13^2+J13^2+K13^2)),"",(1/((COUNT('Full Results'!C13:AA13))*(COUNT('Full Results'!C13:AA13)-1))*(C13^2+D13^2+E13^2+F13^2+G13^2+H13^2+K13^2)))</f>
        <v/>
      </c>
    </row>
    <row r="14" spans="1:20" s="28" customFormat="1" ht="24" customHeight="1">
      <c r="A14" s="14" t="str">
        <f>IF(Appraisers!A15 &lt;&gt;"", Appraisers!A15, "")</f>
        <v/>
      </c>
      <c r="B14" s="32" t="str">
        <f>IF(Appraisers!B15 &lt;&gt;"", Appraisers!B15, "")</f>
        <v/>
      </c>
      <c r="C14" s="33">
        <f>COUNTIF(Appraisers!C15,1)+COUNTIF(Appraisers!E15,1)+COUNTIF(Appraisers!G15,1)+COUNTIF(Appraisers!I15,1)+COUNTIF(Appraisers!K15,1)+COUNTIF(Appraisers!M15,1)+COUNTIF(Appraisers!O15,1)+COUNTIF(Appraisers!Q15,1)+COUNTIF(Appraisers!S15,1)+COUNTIF(Appraisers!U15,1)+COUNTIF(Appraisers!W15,1)+COUNTIF(Appraisers!Y15,1)+COUNTIF(Appraisers!AA15,1)+COUNTIF(Appraisers!AC15,1)+COUNTIF(Appraisers!AE15,1)+COUNTIF(Appraisers!AG15,1)+COUNTIF(Appraisers!AI15,1)+COUNTIF(Appraisers!AK15,1)+COUNTIF(Appraisers!AM15,1)+COUNTIF(Appraisers!AO15,1)+COUNTIF(Appraisers!AQ15,1)+COUNTIF(Appraisers!AS15,1)+COUNTIF(Appraisers!AU15,1)+COUNTIF(Appraisers!AW15,1)+COUNTIF(Appraisers!AY15,1)</f>
        <v>0</v>
      </c>
      <c r="D14" s="33">
        <f>COUNTIF(Appraisers!C15,2)+COUNTIF(Appraisers!E15,2)+COUNTIF(Appraisers!G15,2)+COUNTIF(Appraisers!I15,2)+COUNTIF(Appraisers!K15,2)+COUNTIF(Appraisers!M15,2)+COUNTIF(Appraisers!O15,2)+COUNTIF(Appraisers!Q15,2)+COUNTIF(Appraisers!S15,2)+COUNTIF(Appraisers!U15,2)+COUNTIF(Appraisers!W15,2)+COUNTIF(Appraisers!Y15,2)+COUNTIF(Appraisers!AA15,2)+COUNTIF(Appraisers!AC15,2)+COUNTIF(Appraisers!AE15,2)+COUNTIF(Appraisers!AG15,2)+COUNTIF(Appraisers!AI15,2)+COUNTIF(Appraisers!AK15,2)+COUNTIF(Appraisers!AM15,2)+COUNTIF(Appraisers!AO15,2)+COUNTIF(Appraisers!AQ15,2)+COUNTIF(Appraisers!AS15,2)+COUNTIF(Appraisers!AU15,2)+COUNTIF(Appraisers!AW15,2)+COUNTIF(Appraisers!AY15,2)</f>
        <v>0</v>
      </c>
      <c r="E14" s="33">
        <f>COUNTIF(Appraisers!C15,3)+COUNTIF(Appraisers!E15,3)+COUNTIF(Appraisers!G15,3)+COUNTIF(Appraisers!I15,3)+COUNTIF(Appraisers!K15,3)+COUNTIF(Appraisers!M15,3)+COUNTIF(Appraisers!O15,3)+COUNTIF(Appraisers!Q15,3)+COUNTIF(Appraisers!S15,3)+COUNTIF(Appraisers!U15,3)+COUNTIF(Appraisers!W15,3)+COUNTIF(Appraisers!Y15,3)+COUNTIF(Appraisers!AA15,3)+COUNTIF(Appraisers!AC15,3)+COUNTIF(Appraisers!AE15,3)+COUNTIF(Appraisers!AG15,3)+COUNTIF(Appraisers!AI15,3)+COUNTIF(Appraisers!AK15,3)+COUNTIF(Appraisers!AM15,3)+COUNTIF(Appraisers!AO15,3)+COUNTIF(Appraisers!AQ15,3)+COUNTIF(Appraisers!AS15,3)+COUNTIF(Appraisers!AU15,3)+COUNTIF(Appraisers!AW15,3)+COUNTIF(Appraisers!AY15,3)</f>
        <v>0</v>
      </c>
      <c r="F14" s="33">
        <f>COUNTIF(Appraisers!C15,4)+COUNTIF(Appraisers!E15,4)+COUNTIF(Appraisers!G15,4)+COUNTIF(Appraisers!I15,4)+COUNTIF(Appraisers!K15,4)+COUNTIF(Appraisers!M15,4)+COUNTIF(Appraisers!O15,4)+COUNTIF(Appraisers!Q15,4)+COUNTIF(Appraisers!S15,4)+COUNTIF(Appraisers!U15,4)+COUNTIF(Appraisers!W15,4)+COUNTIF(Appraisers!Y15,4)+COUNTIF(Appraisers!AA15,4)+COUNTIF(Appraisers!AC15,4)+COUNTIF(Appraisers!AE15,4)+COUNTIF(Appraisers!AG15,4)+COUNTIF(Appraisers!AI15,4)+COUNTIF(Appraisers!AK15,4)+COUNTIF(Appraisers!AM15,4)+COUNTIF(Appraisers!AO15,4)+COUNTIF(Appraisers!AQ15,4)+COUNTIF(Appraisers!AS15,4)+COUNTIF(Appraisers!AU15,4)+COUNTIF(Appraisers!AW15,4)+COUNTIF(Appraisers!AY15,4)</f>
        <v>0</v>
      </c>
      <c r="G14" s="33">
        <f>COUNTIF(Appraisers!C15,5)+COUNTIF(Appraisers!E15,5)+COUNTIF(Appraisers!G15,5)+COUNTIF(Appraisers!I15,5)+COUNTIF(Appraisers!K15,5)+COUNTIF(Appraisers!M15,5)+COUNTIF(Appraisers!O15,5)+COUNTIF(Appraisers!Q15,5)+COUNTIF(Appraisers!S15,5)+COUNTIF(Appraisers!U15,5)+COUNTIF(Appraisers!W15,5)+COUNTIF(Appraisers!Y15,5)+COUNTIF(Appraisers!AA15,5)+COUNTIF(Appraisers!AC15,5)+COUNTIF(Appraisers!AE15,5)+COUNTIF(Appraisers!AG15,5)+COUNTIF(Appraisers!AI15,5)+COUNTIF(Appraisers!AK15,5)+COUNTIF(Appraisers!AM15,5)+COUNTIF(Appraisers!AO15,5)+COUNTIF(Appraisers!AQ15,5)+COUNTIF(Appraisers!AS15,5)+COUNTIF(Appraisers!AU15,5)+COUNTIF(Appraisers!AW15,5)+COUNTIF(Appraisers!AY15,5)</f>
        <v>0</v>
      </c>
      <c r="H14" s="33">
        <f>COUNTIF(Appraisers!C15,6)+COUNTIF(Appraisers!E15,6)+COUNTIF(Appraisers!G15,6)+COUNTIF(Appraisers!I15,6)+COUNTIF(Appraisers!K15,6)+COUNTIF(Appraisers!M15,6)+COUNTIF(Appraisers!O15,6)+COUNTIF(Appraisers!Q15,6)+COUNTIF(Appraisers!S15,6)+COUNTIF(Appraisers!U15,6)+COUNTIF(Appraisers!W15,6)+COUNTIF(Appraisers!Y15,6)+COUNTIF(Appraisers!AA15,6)+COUNTIF(Appraisers!AC15,6)+COUNTIF(Appraisers!AE15,6)+COUNTIF(Appraisers!AG15,6)+COUNTIF(Appraisers!AI15,6)+COUNTIF(Appraisers!AK15,6)+COUNTIF(Appraisers!AM15,6)+COUNTIF(Appraisers!AO15,6)+COUNTIF(Appraisers!AQ15,6)+COUNTIF(Appraisers!AS15,6)+COUNTIF(Appraisers!AU15,6)+COUNTIF(Appraisers!AW15,6)+COUNTIF(Appraisers!AY15,6)</f>
        <v>0</v>
      </c>
      <c r="I14" s="33">
        <f>COUNTIF(Appraisers!C15,7)+COUNTIF(Appraisers!E15,7)+COUNTIF(Appraisers!G15,7)+COUNTIF(Appraisers!I15,7)+COUNTIF(Appraisers!K15,7)+COUNTIF(Appraisers!M15,7)+COUNTIF(Appraisers!O15,7)+COUNTIF(Appraisers!Q15,7)+COUNTIF(Appraisers!S15,7)+COUNTIF(Appraisers!U15,7)+COUNTIF(Appraisers!W15,7)+COUNTIF(Appraisers!Y15,7)+COUNTIF(Appraisers!AA15,7)+COUNTIF(Appraisers!AC15,7)+COUNTIF(Appraisers!AE15,7)+COUNTIF(Appraisers!AG15,7)+COUNTIF(Appraisers!AI15,7)+COUNTIF(Appraisers!AK15,7)+COUNTIF(Appraisers!AM15,7)+COUNTIF(Appraisers!AO15,7)+COUNTIF(Appraisers!AQ15,7)+COUNTIF(Appraisers!AS15,7)+COUNTIF(Appraisers!AU15,7)+COUNTIF(Appraisers!AW15,7)+COUNTIF(Appraisers!AY15,7)</f>
        <v>0</v>
      </c>
      <c r="J14" s="33">
        <f>COUNTIF(Appraisers!C15,8)+COUNTIF(Appraisers!E15,8)+COUNTIF(Appraisers!G15,8)+COUNTIF(Appraisers!I15,8)+COUNTIF(Appraisers!K15,8)+COUNTIF(Appraisers!M15,8)+COUNTIF(Appraisers!O15,8)+COUNTIF(Appraisers!Q15,8)+COUNTIF(Appraisers!S15,8)+COUNTIF(Appraisers!U15,8)+COUNTIF(Appraisers!W15,8)+COUNTIF(Appraisers!Y15,8)+COUNTIF(Appraisers!AA15,8)+COUNTIF(Appraisers!AC15,8)+COUNTIF(Appraisers!AE15,8)+COUNTIF(Appraisers!AG15,8)+COUNTIF(Appraisers!AI15,8)+COUNTIF(Appraisers!AK15,8)+COUNTIF(Appraisers!AM15,8)+COUNTIF(Appraisers!AO15,8)+COUNTIF(Appraisers!AQ15,8)+COUNTIF(Appraisers!AS15,8)+COUNTIF(Appraisers!AU15,8)+COUNTIF(Appraisers!AW15,8)+COUNTIF(Appraisers!AY15,8)</f>
        <v>0</v>
      </c>
      <c r="K14" s="33">
        <f>COUNTIF(Appraisers!C15,9)+COUNTIF(Appraisers!E15,9)+COUNTIF(Appraisers!G15,9)+COUNTIF(Appraisers!I15,9)+COUNTIF(Appraisers!K15,9)+COUNTIF(Appraisers!M15,9)+COUNTIF(Appraisers!O15,9)+COUNTIF(Appraisers!Q15,9)+COUNTIF(Appraisers!S15,9)+COUNTIF(Appraisers!U15,9)+COUNTIF(Appraisers!W15,9)+COUNTIF(Appraisers!Y15,9)+COUNTIF(Appraisers!AA15,9)+COUNTIF(Appraisers!AC15,9)+COUNTIF(Appraisers!AE15,9)+COUNTIF(Appraisers!AG15,9)+COUNTIF(Appraisers!AI15,9)+COUNTIF(Appraisers!AK15,9)+COUNTIF(Appraisers!AM15,9)+COUNTIF(Appraisers!AO15,9)+COUNTIF(Appraisers!AQ15,9)+COUNTIF(Appraisers!AS15,9)+COUNTIF(Appraisers!AU15,9)+COUNTIF(Appraisers!AW15,9)+COUNTIF(Appraisers!AY15,9)</f>
        <v>0</v>
      </c>
      <c r="L14" s="34" t="str">
        <f>IF(ISERROR(1/((COUNT('Full Results'!C14:AA14))*(COUNT('Full Results'!C14:AA14)-1))*(C14^2+D14^2+E14^2+F14^2+G14^2+H14^2+I14^2+J14^2+K14^2)),"",(1/((COUNT('Full Results'!C14:AA14))*(COUNT('Full Results'!C14:AA14)-1))*(C14^2+D14^2+E14^2+F14^2+G14^2+H14^2+K14^2)))</f>
        <v/>
      </c>
    </row>
    <row r="15" spans="1:20" s="28" customFormat="1" ht="24" customHeight="1">
      <c r="A15" s="14" t="str">
        <f>IF(Appraisers!A16 &lt;&gt;"", Appraisers!A16, "")</f>
        <v/>
      </c>
      <c r="B15" s="32" t="str">
        <f>IF(Appraisers!B16 &lt;&gt;"", Appraisers!B16, "")</f>
        <v/>
      </c>
      <c r="C15" s="33">
        <f>COUNTIF(Appraisers!C16,1)+COUNTIF(Appraisers!E16,1)+COUNTIF(Appraisers!G16,1)+COUNTIF(Appraisers!I16,1)+COUNTIF(Appraisers!K16,1)+COUNTIF(Appraisers!M16,1)+COUNTIF(Appraisers!O16,1)+COUNTIF(Appraisers!Q16,1)+COUNTIF(Appraisers!S16,1)+COUNTIF(Appraisers!U16,1)+COUNTIF(Appraisers!W16,1)+COUNTIF(Appraisers!Y16,1)+COUNTIF(Appraisers!AA16,1)+COUNTIF(Appraisers!AC16,1)+COUNTIF(Appraisers!AE16,1)+COUNTIF(Appraisers!AG16,1)+COUNTIF(Appraisers!AI16,1)+COUNTIF(Appraisers!AK16,1)+COUNTIF(Appraisers!AM16,1)+COUNTIF(Appraisers!AO16,1)+COUNTIF(Appraisers!AQ16,1)+COUNTIF(Appraisers!AS16,1)+COUNTIF(Appraisers!AU16,1)+COUNTIF(Appraisers!AW16,1)+COUNTIF(Appraisers!AY16,1)</f>
        <v>0</v>
      </c>
      <c r="D15" s="33">
        <f>COUNTIF(Appraisers!C16,2)+COUNTIF(Appraisers!E16,2)+COUNTIF(Appraisers!G16,2)+COUNTIF(Appraisers!I16,2)+COUNTIF(Appraisers!K16,2)+COUNTIF(Appraisers!M16,2)+COUNTIF(Appraisers!O16,2)+COUNTIF(Appraisers!Q16,2)+COUNTIF(Appraisers!S16,2)+COUNTIF(Appraisers!U16,2)+COUNTIF(Appraisers!W16,2)+COUNTIF(Appraisers!Y16,2)+COUNTIF(Appraisers!AA16,2)+COUNTIF(Appraisers!AC16,2)+COUNTIF(Appraisers!AE16,2)+COUNTIF(Appraisers!AG16,2)+COUNTIF(Appraisers!AI16,2)+COUNTIF(Appraisers!AK16,2)+COUNTIF(Appraisers!AM16,2)+COUNTIF(Appraisers!AO16,2)+COUNTIF(Appraisers!AQ16,2)+COUNTIF(Appraisers!AS16,2)+COUNTIF(Appraisers!AU16,2)+COUNTIF(Appraisers!AW16,2)+COUNTIF(Appraisers!AY16,2)</f>
        <v>0</v>
      </c>
      <c r="E15" s="33">
        <f>COUNTIF(Appraisers!C16,3)+COUNTIF(Appraisers!E16,3)+COUNTIF(Appraisers!G16,3)+COUNTIF(Appraisers!I16,3)+COUNTIF(Appraisers!K16,3)+COUNTIF(Appraisers!M16,3)+COUNTIF(Appraisers!O16,3)+COUNTIF(Appraisers!Q16,3)+COUNTIF(Appraisers!S16,3)+COUNTIF(Appraisers!U16,3)+COUNTIF(Appraisers!W16,3)+COUNTIF(Appraisers!Y16,3)+COUNTIF(Appraisers!AA16,3)+COUNTIF(Appraisers!AC16,3)+COUNTIF(Appraisers!AE16,3)+COUNTIF(Appraisers!AG16,3)+COUNTIF(Appraisers!AI16,3)+COUNTIF(Appraisers!AK16,3)+COUNTIF(Appraisers!AM16,3)+COUNTIF(Appraisers!AO16,3)+COUNTIF(Appraisers!AQ16,3)+COUNTIF(Appraisers!AS16,3)+COUNTIF(Appraisers!AU16,3)+COUNTIF(Appraisers!AW16,3)+COUNTIF(Appraisers!AY16,3)</f>
        <v>0</v>
      </c>
      <c r="F15" s="33">
        <f>COUNTIF(Appraisers!C16,4)+COUNTIF(Appraisers!E16,4)+COUNTIF(Appraisers!G16,4)+COUNTIF(Appraisers!I16,4)+COUNTIF(Appraisers!K16,4)+COUNTIF(Appraisers!M16,4)+COUNTIF(Appraisers!O16,4)+COUNTIF(Appraisers!Q16,4)+COUNTIF(Appraisers!S16,4)+COUNTIF(Appraisers!U16,4)+COUNTIF(Appraisers!W16,4)+COUNTIF(Appraisers!Y16,4)+COUNTIF(Appraisers!AA16,4)+COUNTIF(Appraisers!AC16,4)+COUNTIF(Appraisers!AE16,4)+COUNTIF(Appraisers!AG16,4)+COUNTIF(Appraisers!AI16,4)+COUNTIF(Appraisers!AK16,4)+COUNTIF(Appraisers!AM16,4)+COUNTIF(Appraisers!AO16,4)+COUNTIF(Appraisers!AQ16,4)+COUNTIF(Appraisers!AS16,4)+COUNTIF(Appraisers!AU16,4)+COUNTIF(Appraisers!AW16,4)+COUNTIF(Appraisers!AY16,4)</f>
        <v>0</v>
      </c>
      <c r="G15" s="33">
        <f>COUNTIF(Appraisers!C16,5)+COUNTIF(Appraisers!E16,5)+COUNTIF(Appraisers!G16,5)+COUNTIF(Appraisers!I16,5)+COUNTIF(Appraisers!K16,5)+COUNTIF(Appraisers!M16,5)+COUNTIF(Appraisers!O16,5)+COUNTIF(Appraisers!Q16,5)+COUNTIF(Appraisers!S16,5)+COUNTIF(Appraisers!U16,5)+COUNTIF(Appraisers!W16,5)+COUNTIF(Appraisers!Y16,5)+COUNTIF(Appraisers!AA16,5)+COUNTIF(Appraisers!AC16,5)+COUNTIF(Appraisers!AE16,5)+COUNTIF(Appraisers!AG16,5)+COUNTIF(Appraisers!AI16,5)+COUNTIF(Appraisers!AK16,5)+COUNTIF(Appraisers!AM16,5)+COUNTIF(Appraisers!AO16,5)+COUNTIF(Appraisers!AQ16,5)+COUNTIF(Appraisers!AS16,5)+COUNTIF(Appraisers!AU16,5)+COUNTIF(Appraisers!AW16,5)+COUNTIF(Appraisers!AY16,5)</f>
        <v>0</v>
      </c>
      <c r="H15" s="33">
        <f>COUNTIF(Appraisers!C16,6)+COUNTIF(Appraisers!E16,6)+COUNTIF(Appraisers!G16,6)+COUNTIF(Appraisers!I16,6)+COUNTIF(Appraisers!K16,6)+COUNTIF(Appraisers!M16,6)+COUNTIF(Appraisers!O16,6)+COUNTIF(Appraisers!Q16,6)+COUNTIF(Appraisers!S16,6)+COUNTIF(Appraisers!U16,6)+COUNTIF(Appraisers!W16,6)+COUNTIF(Appraisers!Y16,6)+COUNTIF(Appraisers!AA16,6)+COUNTIF(Appraisers!AC16,6)+COUNTIF(Appraisers!AE16,6)+COUNTIF(Appraisers!AG16,6)+COUNTIF(Appraisers!AI16,6)+COUNTIF(Appraisers!AK16,6)+COUNTIF(Appraisers!AM16,6)+COUNTIF(Appraisers!AO16,6)+COUNTIF(Appraisers!AQ16,6)+COUNTIF(Appraisers!AS16,6)+COUNTIF(Appraisers!AU16,6)+COUNTIF(Appraisers!AW16,6)+COUNTIF(Appraisers!AY16,6)</f>
        <v>0</v>
      </c>
      <c r="I15" s="33">
        <f>COUNTIF(Appraisers!C16,7)+COUNTIF(Appraisers!E16,7)+COUNTIF(Appraisers!G16,7)+COUNTIF(Appraisers!I16,7)+COUNTIF(Appraisers!K16,7)+COUNTIF(Appraisers!M16,7)+COUNTIF(Appraisers!O16,7)+COUNTIF(Appraisers!Q16,7)+COUNTIF(Appraisers!S16,7)+COUNTIF(Appraisers!U16,7)+COUNTIF(Appraisers!W16,7)+COUNTIF(Appraisers!Y16,7)+COUNTIF(Appraisers!AA16,7)+COUNTIF(Appraisers!AC16,7)+COUNTIF(Appraisers!AE16,7)+COUNTIF(Appraisers!AG16,7)+COUNTIF(Appraisers!AI16,7)+COUNTIF(Appraisers!AK16,7)+COUNTIF(Appraisers!AM16,7)+COUNTIF(Appraisers!AO16,7)+COUNTIF(Appraisers!AQ16,7)+COUNTIF(Appraisers!AS16,7)+COUNTIF(Appraisers!AU16,7)+COUNTIF(Appraisers!AW16,7)+COUNTIF(Appraisers!AY16,7)</f>
        <v>0</v>
      </c>
      <c r="J15" s="33">
        <f>COUNTIF(Appraisers!C16,8)+COUNTIF(Appraisers!E16,8)+COUNTIF(Appraisers!G16,8)+COUNTIF(Appraisers!I16,8)+COUNTIF(Appraisers!K16,8)+COUNTIF(Appraisers!M16,8)+COUNTIF(Appraisers!O16,8)+COUNTIF(Appraisers!Q16,8)+COUNTIF(Appraisers!S16,8)+COUNTIF(Appraisers!U16,8)+COUNTIF(Appraisers!W16,8)+COUNTIF(Appraisers!Y16,8)+COUNTIF(Appraisers!AA16,8)+COUNTIF(Appraisers!AC16,8)+COUNTIF(Appraisers!AE16,8)+COUNTIF(Appraisers!AG16,8)+COUNTIF(Appraisers!AI16,8)+COUNTIF(Appraisers!AK16,8)+COUNTIF(Appraisers!AM16,8)+COUNTIF(Appraisers!AO16,8)+COUNTIF(Appraisers!AQ16,8)+COUNTIF(Appraisers!AS16,8)+COUNTIF(Appraisers!AU16,8)+COUNTIF(Appraisers!AW16,8)+COUNTIF(Appraisers!AY16,8)</f>
        <v>0</v>
      </c>
      <c r="K15" s="33">
        <f>COUNTIF(Appraisers!C16,9)+COUNTIF(Appraisers!E16,9)+COUNTIF(Appraisers!G16,9)+COUNTIF(Appraisers!I16,9)+COUNTIF(Appraisers!K16,9)+COUNTIF(Appraisers!M16,9)+COUNTIF(Appraisers!O16,9)+COUNTIF(Appraisers!Q16,9)+COUNTIF(Appraisers!S16,9)+COUNTIF(Appraisers!U16,9)+COUNTIF(Appraisers!W16,9)+COUNTIF(Appraisers!Y16,9)+COUNTIF(Appraisers!AA16,9)+COUNTIF(Appraisers!AC16,9)+COUNTIF(Appraisers!AE16,9)+COUNTIF(Appraisers!AG16,9)+COUNTIF(Appraisers!AI16,9)+COUNTIF(Appraisers!AK16,9)+COUNTIF(Appraisers!AM16,9)+COUNTIF(Appraisers!AO16,9)+COUNTIF(Appraisers!AQ16,9)+COUNTIF(Appraisers!AS16,9)+COUNTIF(Appraisers!AU16,9)+COUNTIF(Appraisers!AW16,9)+COUNTIF(Appraisers!AY16,9)</f>
        <v>0</v>
      </c>
      <c r="L15" s="34" t="str">
        <f>IF(ISERROR(1/((COUNT('Full Results'!C15:AA15))*(COUNT('Full Results'!C15:AA15)-1))*(C15^2+D15^2+E15^2+F15^2+G15^2+H15^2+I15^2+J15^2+K15^2)),"",(1/((COUNT('Full Results'!C15:AA15))*(COUNT('Full Results'!C15:AA15)-1))*(C15^2+D15^2+E15^2+F15^2+G15^2+H15^2+K15^2)))</f>
        <v/>
      </c>
    </row>
    <row r="16" spans="1:20" s="28" customFormat="1" ht="24" customHeight="1">
      <c r="A16" s="14" t="str">
        <f>IF(Appraisers!A17 &lt;&gt;"", Appraisers!A17, "")</f>
        <v/>
      </c>
      <c r="B16" s="32" t="str">
        <f>IF(Appraisers!B17 &lt;&gt;"", Appraisers!B17, "")</f>
        <v/>
      </c>
      <c r="C16" s="33">
        <f>COUNTIF(Appraisers!C17,1)+COUNTIF(Appraisers!E17,1)+COUNTIF(Appraisers!G17,1)+COUNTIF(Appraisers!I17,1)+COUNTIF(Appraisers!K17,1)+COUNTIF(Appraisers!M17,1)+COUNTIF(Appraisers!O17,1)+COUNTIF(Appraisers!Q17,1)+COUNTIF(Appraisers!S17,1)+COUNTIF(Appraisers!U17,1)+COUNTIF(Appraisers!W17,1)+COUNTIF(Appraisers!Y17,1)+COUNTIF(Appraisers!AA17,1)+COUNTIF(Appraisers!AC17,1)+COUNTIF(Appraisers!AE17,1)+COUNTIF(Appraisers!AG17,1)+COUNTIF(Appraisers!AI17,1)+COUNTIF(Appraisers!AK17,1)+COUNTIF(Appraisers!AM17,1)+COUNTIF(Appraisers!AO17,1)+COUNTIF(Appraisers!AQ17,1)+COUNTIF(Appraisers!AS17,1)+COUNTIF(Appraisers!AU17,1)+COUNTIF(Appraisers!AW17,1)+COUNTIF(Appraisers!AY17,1)</f>
        <v>0</v>
      </c>
      <c r="D16" s="33">
        <f>COUNTIF(Appraisers!C17,2)+COUNTIF(Appraisers!E17,2)+COUNTIF(Appraisers!G17,2)+COUNTIF(Appraisers!I17,2)+COUNTIF(Appraisers!K17,2)+COUNTIF(Appraisers!M17,2)+COUNTIF(Appraisers!O17,2)+COUNTIF(Appraisers!Q17,2)+COUNTIF(Appraisers!S17,2)+COUNTIF(Appraisers!U17,2)+COUNTIF(Appraisers!W17,2)+COUNTIF(Appraisers!Y17,2)+COUNTIF(Appraisers!AA17,2)+COUNTIF(Appraisers!AC17,2)+COUNTIF(Appraisers!AE17,2)+COUNTIF(Appraisers!AG17,2)+COUNTIF(Appraisers!AI17,2)+COUNTIF(Appraisers!AK17,2)+COUNTIF(Appraisers!AM17,2)+COUNTIF(Appraisers!AO17,2)+COUNTIF(Appraisers!AQ17,2)+COUNTIF(Appraisers!AS17,2)+COUNTIF(Appraisers!AU17,2)+COUNTIF(Appraisers!AW17,2)+COUNTIF(Appraisers!AY17,2)</f>
        <v>0</v>
      </c>
      <c r="E16" s="33">
        <f>COUNTIF(Appraisers!C17,3)+COUNTIF(Appraisers!E17,3)+COUNTIF(Appraisers!G17,3)+COUNTIF(Appraisers!I17,3)+COUNTIF(Appraisers!K17,3)+COUNTIF(Appraisers!M17,3)+COUNTIF(Appraisers!O17,3)+COUNTIF(Appraisers!Q17,3)+COUNTIF(Appraisers!S17,3)+COUNTIF(Appraisers!U17,3)+COUNTIF(Appraisers!W17,3)+COUNTIF(Appraisers!Y17,3)+COUNTIF(Appraisers!AA17,3)+COUNTIF(Appraisers!AC17,3)+COUNTIF(Appraisers!AE17,3)+COUNTIF(Appraisers!AG17,3)+COUNTIF(Appraisers!AI17,3)+COUNTIF(Appraisers!AK17,3)+COUNTIF(Appraisers!AM17,3)+COUNTIF(Appraisers!AO17,3)+COUNTIF(Appraisers!AQ17,3)+COUNTIF(Appraisers!AS17,3)+COUNTIF(Appraisers!AU17,3)+COUNTIF(Appraisers!AW17,3)+COUNTIF(Appraisers!AY17,3)</f>
        <v>0</v>
      </c>
      <c r="F16" s="33">
        <f>COUNTIF(Appraisers!C17,4)+COUNTIF(Appraisers!E17,4)+COUNTIF(Appraisers!G17,4)+COUNTIF(Appraisers!I17,4)+COUNTIF(Appraisers!K17,4)+COUNTIF(Appraisers!M17,4)+COUNTIF(Appraisers!O17,4)+COUNTIF(Appraisers!Q17,4)+COUNTIF(Appraisers!S17,4)+COUNTIF(Appraisers!U17,4)+COUNTIF(Appraisers!W17,4)+COUNTIF(Appraisers!Y17,4)+COUNTIF(Appraisers!AA17,4)+COUNTIF(Appraisers!AC17,4)+COUNTIF(Appraisers!AE17,4)+COUNTIF(Appraisers!AG17,4)+COUNTIF(Appraisers!AI17,4)+COUNTIF(Appraisers!AK17,4)+COUNTIF(Appraisers!AM17,4)+COUNTIF(Appraisers!AO17,4)+COUNTIF(Appraisers!AQ17,4)+COUNTIF(Appraisers!AS17,4)+COUNTIF(Appraisers!AU17,4)+COUNTIF(Appraisers!AW17,4)+COUNTIF(Appraisers!AY17,4)</f>
        <v>0</v>
      </c>
      <c r="G16" s="33">
        <f>COUNTIF(Appraisers!C17,5)+COUNTIF(Appraisers!E17,5)+COUNTIF(Appraisers!G17,5)+COUNTIF(Appraisers!I17,5)+COUNTIF(Appraisers!K17,5)+COUNTIF(Appraisers!M17,5)+COUNTIF(Appraisers!O17,5)+COUNTIF(Appraisers!Q17,5)+COUNTIF(Appraisers!S17,5)+COUNTIF(Appraisers!U17,5)+COUNTIF(Appraisers!W17,5)+COUNTIF(Appraisers!Y17,5)+COUNTIF(Appraisers!AA17,5)+COUNTIF(Appraisers!AC17,5)+COUNTIF(Appraisers!AE17,5)+COUNTIF(Appraisers!AG17,5)+COUNTIF(Appraisers!AI17,5)+COUNTIF(Appraisers!AK17,5)+COUNTIF(Appraisers!AM17,5)+COUNTIF(Appraisers!AO17,5)+COUNTIF(Appraisers!AQ17,5)+COUNTIF(Appraisers!AS17,5)+COUNTIF(Appraisers!AU17,5)+COUNTIF(Appraisers!AW17,5)+COUNTIF(Appraisers!AY17,5)</f>
        <v>0</v>
      </c>
      <c r="H16" s="33">
        <f>COUNTIF(Appraisers!C17,6)+COUNTIF(Appraisers!E17,6)+COUNTIF(Appraisers!G17,6)+COUNTIF(Appraisers!I17,6)+COUNTIF(Appraisers!K17,6)+COUNTIF(Appraisers!M17,6)+COUNTIF(Appraisers!O17,6)+COUNTIF(Appraisers!Q17,6)+COUNTIF(Appraisers!S17,6)+COUNTIF(Appraisers!U17,6)+COUNTIF(Appraisers!W17,6)+COUNTIF(Appraisers!Y17,6)+COUNTIF(Appraisers!AA17,6)+COUNTIF(Appraisers!AC17,6)+COUNTIF(Appraisers!AE17,6)+COUNTIF(Appraisers!AG17,6)+COUNTIF(Appraisers!AI17,6)+COUNTIF(Appraisers!AK17,6)+COUNTIF(Appraisers!AM17,6)+COUNTIF(Appraisers!AO17,6)+COUNTIF(Appraisers!AQ17,6)+COUNTIF(Appraisers!AS17,6)+COUNTIF(Appraisers!AU17,6)+COUNTIF(Appraisers!AW17,6)+COUNTIF(Appraisers!AY17,6)</f>
        <v>0</v>
      </c>
      <c r="I16" s="33">
        <f>COUNTIF(Appraisers!C17,7)+COUNTIF(Appraisers!E17,7)+COUNTIF(Appraisers!G17,7)+COUNTIF(Appraisers!I17,7)+COUNTIF(Appraisers!K17,7)+COUNTIF(Appraisers!M17,7)+COUNTIF(Appraisers!O17,7)+COUNTIF(Appraisers!Q17,7)+COUNTIF(Appraisers!S17,7)+COUNTIF(Appraisers!U17,7)+COUNTIF(Appraisers!W17,7)+COUNTIF(Appraisers!Y17,7)+COUNTIF(Appraisers!AA17,7)+COUNTIF(Appraisers!AC17,7)+COUNTIF(Appraisers!AE17,7)+COUNTIF(Appraisers!AG17,7)+COUNTIF(Appraisers!AI17,7)+COUNTIF(Appraisers!AK17,7)+COUNTIF(Appraisers!AM17,7)+COUNTIF(Appraisers!AO17,7)+COUNTIF(Appraisers!AQ17,7)+COUNTIF(Appraisers!AS17,7)+COUNTIF(Appraisers!AU17,7)+COUNTIF(Appraisers!AW17,7)+COUNTIF(Appraisers!AY17,7)</f>
        <v>0</v>
      </c>
      <c r="J16" s="33">
        <f>COUNTIF(Appraisers!C17,8)+COUNTIF(Appraisers!E17,8)+COUNTIF(Appraisers!G17,8)+COUNTIF(Appraisers!I17,8)+COUNTIF(Appraisers!K17,8)+COUNTIF(Appraisers!M17,8)+COUNTIF(Appraisers!O17,8)+COUNTIF(Appraisers!Q17,8)+COUNTIF(Appraisers!S17,8)+COUNTIF(Appraisers!U17,8)+COUNTIF(Appraisers!W17,8)+COUNTIF(Appraisers!Y17,8)+COUNTIF(Appraisers!AA17,8)+COUNTIF(Appraisers!AC17,8)+COUNTIF(Appraisers!AE17,8)+COUNTIF(Appraisers!AG17,8)+COUNTIF(Appraisers!AI17,8)+COUNTIF(Appraisers!AK17,8)+COUNTIF(Appraisers!AM17,8)+COUNTIF(Appraisers!AO17,8)+COUNTIF(Appraisers!AQ17,8)+COUNTIF(Appraisers!AS17,8)+COUNTIF(Appraisers!AU17,8)+COUNTIF(Appraisers!AW17,8)+COUNTIF(Appraisers!AY17,8)</f>
        <v>0</v>
      </c>
      <c r="K16" s="33">
        <f>COUNTIF(Appraisers!C17,9)+COUNTIF(Appraisers!E17,9)+COUNTIF(Appraisers!G17,9)+COUNTIF(Appraisers!I17,9)+COUNTIF(Appraisers!K17,9)+COUNTIF(Appraisers!M17,9)+COUNTIF(Appraisers!O17,9)+COUNTIF(Appraisers!Q17,9)+COUNTIF(Appraisers!S17,9)+COUNTIF(Appraisers!U17,9)+COUNTIF(Appraisers!W17,9)+COUNTIF(Appraisers!Y17,9)+COUNTIF(Appraisers!AA17,9)+COUNTIF(Appraisers!AC17,9)+COUNTIF(Appraisers!AE17,9)+COUNTIF(Appraisers!AG17,9)+COUNTIF(Appraisers!AI17,9)+COUNTIF(Appraisers!AK17,9)+COUNTIF(Appraisers!AM17,9)+COUNTIF(Appraisers!AO17,9)+COUNTIF(Appraisers!AQ17,9)+COUNTIF(Appraisers!AS17,9)+COUNTIF(Appraisers!AU17,9)+COUNTIF(Appraisers!AW17,9)+COUNTIF(Appraisers!AY17,9)</f>
        <v>0</v>
      </c>
      <c r="L16" s="34" t="str">
        <f>IF(ISERROR(1/((COUNT('Full Results'!C16:AA16))*(COUNT('Full Results'!C16:AA16)-1))*(C16^2+D16^2+E16^2+F16^2+G16^2+H16^2+I16^2+J16^2+K16^2)),"",(1/((COUNT('Full Results'!C16:AA16))*(COUNT('Full Results'!C16:AA16)-1))*(C16^2+D16^2+E16^2+F16^2+G16^2+H16^2+K16^2)))</f>
        <v/>
      </c>
    </row>
    <row r="17" spans="1:12" s="28" customFormat="1" ht="24" customHeight="1">
      <c r="A17" s="14" t="str">
        <f>IF(Appraisers!A18 &lt;&gt;"", Appraisers!A18, "")</f>
        <v/>
      </c>
      <c r="B17" s="32" t="str">
        <f>IF(Appraisers!B18 &lt;&gt;"", Appraisers!B18, "")</f>
        <v/>
      </c>
      <c r="C17" s="33">
        <f>COUNTIF(Appraisers!C18,1)+COUNTIF(Appraisers!E18,1)+COUNTIF(Appraisers!G18,1)+COUNTIF(Appraisers!I18,1)+COUNTIF(Appraisers!K18,1)+COUNTIF(Appraisers!M18,1)+COUNTIF(Appraisers!O18,1)+COUNTIF(Appraisers!Q18,1)+COUNTIF(Appraisers!S18,1)+COUNTIF(Appraisers!U18,1)+COUNTIF(Appraisers!W18,1)+COUNTIF(Appraisers!Y18,1)+COUNTIF(Appraisers!AA18,1)+COUNTIF(Appraisers!AC18,1)+COUNTIF(Appraisers!AE18,1)+COUNTIF(Appraisers!AG18,1)+COUNTIF(Appraisers!AI18,1)+COUNTIF(Appraisers!AK18,1)+COUNTIF(Appraisers!AM18,1)+COUNTIF(Appraisers!AO18,1)+COUNTIF(Appraisers!AQ18,1)+COUNTIF(Appraisers!AS18,1)+COUNTIF(Appraisers!AU18,1)+COUNTIF(Appraisers!AW18,1)+COUNTIF(Appraisers!AY18,1)</f>
        <v>0</v>
      </c>
      <c r="D17" s="33">
        <f>COUNTIF(Appraisers!C18,2)+COUNTIF(Appraisers!E18,2)+COUNTIF(Appraisers!G18,2)+COUNTIF(Appraisers!I18,2)+COUNTIF(Appraisers!K18,2)+COUNTIF(Appraisers!M18,2)+COUNTIF(Appraisers!O18,2)+COUNTIF(Appraisers!Q18,2)+COUNTIF(Appraisers!S18,2)+COUNTIF(Appraisers!U18,2)+COUNTIF(Appraisers!W18,2)+COUNTIF(Appraisers!Y18,2)+COUNTIF(Appraisers!AA18,2)+COUNTIF(Appraisers!AC18,2)+COUNTIF(Appraisers!AE18,2)+COUNTIF(Appraisers!AG18,2)+COUNTIF(Appraisers!AI18,2)+COUNTIF(Appraisers!AK18,2)+COUNTIF(Appraisers!AM18,2)+COUNTIF(Appraisers!AO18,2)+COUNTIF(Appraisers!AQ18,2)+COUNTIF(Appraisers!AS18,2)+COUNTIF(Appraisers!AU18,2)+COUNTIF(Appraisers!AW18,2)+COUNTIF(Appraisers!AY18,2)</f>
        <v>0</v>
      </c>
      <c r="E17" s="33">
        <f>COUNTIF(Appraisers!C18,3)+COUNTIF(Appraisers!E18,3)+COUNTIF(Appraisers!G18,3)+COUNTIF(Appraisers!I18,3)+COUNTIF(Appraisers!K18,3)+COUNTIF(Appraisers!M18,3)+COUNTIF(Appraisers!O18,3)+COUNTIF(Appraisers!Q18,3)+COUNTIF(Appraisers!S18,3)+COUNTIF(Appraisers!U18,3)+COUNTIF(Appraisers!W18,3)+COUNTIF(Appraisers!Y18,3)+COUNTIF(Appraisers!AA18,3)+COUNTIF(Appraisers!AC18,3)+COUNTIF(Appraisers!AE18,3)+COUNTIF(Appraisers!AG18,3)+COUNTIF(Appraisers!AI18,3)+COUNTIF(Appraisers!AK18,3)+COUNTIF(Appraisers!AM18,3)+COUNTIF(Appraisers!AO18,3)+COUNTIF(Appraisers!AQ18,3)+COUNTIF(Appraisers!AS18,3)+COUNTIF(Appraisers!AU18,3)+COUNTIF(Appraisers!AW18,3)+COUNTIF(Appraisers!AY18,3)</f>
        <v>0</v>
      </c>
      <c r="F17" s="33">
        <f>COUNTIF(Appraisers!C18,4)+COUNTIF(Appraisers!E18,4)+COUNTIF(Appraisers!G18,4)+COUNTIF(Appraisers!I18,4)+COUNTIF(Appraisers!K18,4)+COUNTIF(Appraisers!M18,4)+COUNTIF(Appraisers!O18,4)+COUNTIF(Appraisers!Q18,4)+COUNTIF(Appraisers!S18,4)+COUNTIF(Appraisers!U18,4)+COUNTIF(Appraisers!W18,4)+COUNTIF(Appraisers!Y18,4)+COUNTIF(Appraisers!AA18,4)+COUNTIF(Appraisers!AC18,4)+COUNTIF(Appraisers!AE18,4)+COUNTIF(Appraisers!AG18,4)+COUNTIF(Appraisers!AI18,4)+COUNTIF(Appraisers!AK18,4)+COUNTIF(Appraisers!AM18,4)+COUNTIF(Appraisers!AO18,4)+COUNTIF(Appraisers!AQ18,4)+COUNTIF(Appraisers!AS18,4)+COUNTIF(Appraisers!AU18,4)+COUNTIF(Appraisers!AW18,4)+COUNTIF(Appraisers!AY18,4)</f>
        <v>0</v>
      </c>
      <c r="G17" s="33">
        <f>COUNTIF(Appraisers!C18,5)+COUNTIF(Appraisers!E18,5)+COUNTIF(Appraisers!G18,5)+COUNTIF(Appraisers!I18,5)+COUNTIF(Appraisers!K18,5)+COUNTIF(Appraisers!M18,5)+COUNTIF(Appraisers!O18,5)+COUNTIF(Appraisers!Q18,5)+COUNTIF(Appraisers!S18,5)+COUNTIF(Appraisers!U18,5)+COUNTIF(Appraisers!W18,5)+COUNTIF(Appraisers!Y18,5)+COUNTIF(Appraisers!AA18,5)+COUNTIF(Appraisers!AC18,5)+COUNTIF(Appraisers!AE18,5)+COUNTIF(Appraisers!AG18,5)+COUNTIF(Appraisers!AI18,5)+COUNTIF(Appraisers!AK18,5)+COUNTIF(Appraisers!AM18,5)+COUNTIF(Appraisers!AO18,5)+COUNTIF(Appraisers!AQ18,5)+COUNTIF(Appraisers!AS18,5)+COUNTIF(Appraisers!AU18,5)+COUNTIF(Appraisers!AW18,5)+COUNTIF(Appraisers!AY18,5)</f>
        <v>0</v>
      </c>
      <c r="H17" s="33">
        <f>COUNTIF(Appraisers!C18,6)+COUNTIF(Appraisers!E18,6)+COUNTIF(Appraisers!G18,6)+COUNTIF(Appraisers!I18,6)+COUNTIF(Appraisers!K18,6)+COUNTIF(Appraisers!M18,6)+COUNTIF(Appraisers!O18,6)+COUNTIF(Appraisers!Q18,6)+COUNTIF(Appraisers!S18,6)+COUNTIF(Appraisers!U18,6)+COUNTIF(Appraisers!W18,6)+COUNTIF(Appraisers!Y18,6)+COUNTIF(Appraisers!AA18,6)+COUNTIF(Appraisers!AC18,6)+COUNTIF(Appraisers!AE18,6)+COUNTIF(Appraisers!AG18,6)+COUNTIF(Appraisers!AI18,6)+COUNTIF(Appraisers!AK18,6)+COUNTIF(Appraisers!AM18,6)+COUNTIF(Appraisers!AO18,6)+COUNTIF(Appraisers!AQ18,6)+COUNTIF(Appraisers!AS18,6)+COUNTIF(Appraisers!AU18,6)+COUNTIF(Appraisers!AW18,6)+COUNTIF(Appraisers!AY18,6)</f>
        <v>0</v>
      </c>
      <c r="I17" s="33">
        <f>COUNTIF(Appraisers!C18,7)+COUNTIF(Appraisers!E18,7)+COUNTIF(Appraisers!G18,7)+COUNTIF(Appraisers!I18,7)+COUNTIF(Appraisers!K18,7)+COUNTIF(Appraisers!M18,7)+COUNTIF(Appraisers!O18,7)+COUNTIF(Appraisers!Q18,7)+COUNTIF(Appraisers!S18,7)+COUNTIF(Appraisers!U18,7)+COUNTIF(Appraisers!W18,7)+COUNTIF(Appraisers!Y18,7)+COUNTIF(Appraisers!AA18,7)+COUNTIF(Appraisers!AC18,7)+COUNTIF(Appraisers!AE18,7)+COUNTIF(Appraisers!AG18,7)+COUNTIF(Appraisers!AI18,7)+COUNTIF(Appraisers!AK18,7)+COUNTIF(Appraisers!AM18,7)+COUNTIF(Appraisers!AO18,7)+COUNTIF(Appraisers!AQ18,7)+COUNTIF(Appraisers!AS18,7)+COUNTIF(Appraisers!AU18,7)+COUNTIF(Appraisers!AW18,7)+COUNTIF(Appraisers!AY18,7)</f>
        <v>0</v>
      </c>
      <c r="J17" s="33">
        <f>COUNTIF(Appraisers!C18,8)+COUNTIF(Appraisers!E18,8)+COUNTIF(Appraisers!G18,8)+COUNTIF(Appraisers!I18,8)+COUNTIF(Appraisers!K18,8)+COUNTIF(Appraisers!M18,8)+COUNTIF(Appraisers!O18,8)+COUNTIF(Appraisers!Q18,8)+COUNTIF(Appraisers!S18,8)+COUNTIF(Appraisers!U18,8)+COUNTIF(Appraisers!W18,8)+COUNTIF(Appraisers!Y18,8)+COUNTIF(Appraisers!AA18,8)+COUNTIF(Appraisers!AC18,8)+COUNTIF(Appraisers!AE18,8)+COUNTIF(Appraisers!AG18,8)+COUNTIF(Appraisers!AI18,8)+COUNTIF(Appraisers!AK18,8)+COUNTIF(Appraisers!AM18,8)+COUNTIF(Appraisers!AO18,8)+COUNTIF(Appraisers!AQ18,8)+COUNTIF(Appraisers!AS18,8)+COUNTIF(Appraisers!AU18,8)+COUNTIF(Appraisers!AW18,8)+COUNTIF(Appraisers!AY18,8)</f>
        <v>0</v>
      </c>
      <c r="K17" s="33">
        <f>COUNTIF(Appraisers!C18,9)+COUNTIF(Appraisers!E18,9)+COUNTIF(Appraisers!G18,9)+COUNTIF(Appraisers!I18,9)+COUNTIF(Appraisers!K18,9)+COUNTIF(Appraisers!M18,9)+COUNTIF(Appraisers!O18,9)+COUNTIF(Appraisers!Q18,9)+COUNTIF(Appraisers!S18,9)+COUNTIF(Appraisers!U18,9)+COUNTIF(Appraisers!W18,9)+COUNTIF(Appraisers!Y18,9)+COUNTIF(Appraisers!AA18,9)+COUNTIF(Appraisers!AC18,9)+COUNTIF(Appraisers!AE18,9)+COUNTIF(Appraisers!AG18,9)+COUNTIF(Appraisers!AI18,9)+COUNTIF(Appraisers!AK18,9)+COUNTIF(Appraisers!AM18,9)+COUNTIF(Appraisers!AO18,9)+COUNTIF(Appraisers!AQ18,9)+COUNTIF(Appraisers!AS18,9)+COUNTIF(Appraisers!AU18,9)+COUNTIF(Appraisers!AW18,9)+COUNTIF(Appraisers!AY18,9)</f>
        <v>0</v>
      </c>
      <c r="L17" s="34" t="str">
        <f>IF(ISERROR(1/((COUNT('Full Results'!C17:AA17))*(COUNT('Full Results'!C17:AA17)-1))*(C17^2+D17^2+E17^2+F17^2+G17^2+H17^2+I17^2+J17^2+K17^2)),"",(1/((COUNT('Full Results'!C17:AA17))*(COUNT('Full Results'!C17:AA17)-1))*(C17^2+D17^2+E17^2+F17^2+G17^2+H17^2+K17^2)))</f>
        <v/>
      </c>
    </row>
    <row r="18" spans="1:12" ht="24" customHeight="1">
      <c r="A18" s="14" t="str">
        <f>IF(Appraisers!A19 &lt;&gt;"", Appraisers!A19, "")</f>
        <v/>
      </c>
      <c r="B18" s="32" t="str">
        <f>IF(Appraisers!B19 &lt;&gt;"", Appraisers!B19, "")</f>
        <v/>
      </c>
      <c r="C18" s="33">
        <f>COUNTIF(Appraisers!C19,1)+COUNTIF(Appraisers!E19,1)+COUNTIF(Appraisers!G19,1)+COUNTIF(Appraisers!I19,1)+COUNTIF(Appraisers!K19,1)+COUNTIF(Appraisers!M19,1)+COUNTIF(Appraisers!O19,1)+COUNTIF(Appraisers!Q19,1)+COUNTIF(Appraisers!S19,1)+COUNTIF(Appraisers!U19,1)+COUNTIF(Appraisers!W19,1)+COUNTIF(Appraisers!Y19,1)+COUNTIF(Appraisers!AA19,1)+COUNTIF(Appraisers!AC19,1)+COUNTIF(Appraisers!AE19,1)+COUNTIF(Appraisers!AG19,1)+COUNTIF(Appraisers!AI19,1)+COUNTIF(Appraisers!AK19,1)+COUNTIF(Appraisers!AM19,1)+COUNTIF(Appraisers!AO19,1)+COUNTIF(Appraisers!AQ19,1)+COUNTIF(Appraisers!AS19,1)+COUNTIF(Appraisers!AU19,1)+COUNTIF(Appraisers!AW19,1)+COUNTIF(Appraisers!AY19,1)</f>
        <v>0</v>
      </c>
      <c r="D18" s="33">
        <f>COUNTIF(Appraisers!C19,2)+COUNTIF(Appraisers!E19,2)+COUNTIF(Appraisers!G19,2)+COUNTIF(Appraisers!I19,2)+COUNTIF(Appraisers!K19,2)+COUNTIF(Appraisers!M19,2)+COUNTIF(Appraisers!O19,2)+COUNTIF(Appraisers!Q19,2)+COUNTIF(Appraisers!S19,2)+COUNTIF(Appraisers!U19,2)+COUNTIF(Appraisers!W19,2)+COUNTIF(Appraisers!Y19,2)+COUNTIF(Appraisers!AA19,2)+COUNTIF(Appraisers!AC19,2)+COUNTIF(Appraisers!AE19,2)+COUNTIF(Appraisers!AG19,2)+COUNTIF(Appraisers!AI19,2)+COUNTIF(Appraisers!AK19,2)+COUNTIF(Appraisers!AM19,2)+COUNTIF(Appraisers!AO19,2)+COUNTIF(Appraisers!AQ19,2)+COUNTIF(Appraisers!AS19,2)+COUNTIF(Appraisers!AU19,2)+COUNTIF(Appraisers!AW19,2)+COUNTIF(Appraisers!AY19,2)</f>
        <v>0</v>
      </c>
      <c r="E18" s="33">
        <f>COUNTIF(Appraisers!C19,3)+COUNTIF(Appraisers!E19,3)+COUNTIF(Appraisers!G19,3)+COUNTIF(Appraisers!I19,3)+COUNTIF(Appraisers!K19,3)+COUNTIF(Appraisers!M19,3)+COUNTIF(Appraisers!O19,3)+COUNTIF(Appraisers!Q19,3)+COUNTIF(Appraisers!S19,3)+COUNTIF(Appraisers!U19,3)+COUNTIF(Appraisers!W19,3)+COUNTIF(Appraisers!Y19,3)+COUNTIF(Appraisers!AA19,3)+COUNTIF(Appraisers!AC19,3)+COUNTIF(Appraisers!AE19,3)+COUNTIF(Appraisers!AG19,3)+COUNTIF(Appraisers!AI19,3)+COUNTIF(Appraisers!AK19,3)+COUNTIF(Appraisers!AM19,3)+COUNTIF(Appraisers!AO19,3)+COUNTIF(Appraisers!AQ19,3)+COUNTIF(Appraisers!AS19,3)+COUNTIF(Appraisers!AU19,3)+COUNTIF(Appraisers!AW19,3)+COUNTIF(Appraisers!AY19,3)</f>
        <v>0</v>
      </c>
      <c r="F18" s="33">
        <f>COUNTIF(Appraisers!C19,4)+COUNTIF(Appraisers!E19,4)+COUNTIF(Appraisers!G19,4)+COUNTIF(Appraisers!I19,4)+COUNTIF(Appraisers!K19,4)+COUNTIF(Appraisers!M19,4)+COUNTIF(Appraisers!O19,4)+COUNTIF(Appraisers!Q19,4)+COUNTIF(Appraisers!S19,4)+COUNTIF(Appraisers!U19,4)+COUNTIF(Appraisers!W19,4)+COUNTIF(Appraisers!Y19,4)+COUNTIF(Appraisers!AA19,4)+COUNTIF(Appraisers!AC19,4)+COUNTIF(Appraisers!AE19,4)+COUNTIF(Appraisers!AG19,4)+COUNTIF(Appraisers!AI19,4)+COUNTIF(Appraisers!AK19,4)+COUNTIF(Appraisers!AM19,4)+COUNTIF(Appraisers!AO19,4)+COUNTIF(Appraisers!AQ19,4)+COUNTIF(Appraisers!AS19,4)+COUNTIF(Appraisers!AU19,4)+COUNTIF(Appraisers!AW19,4)+COUNTIF(Appraisers!AY19,4)</f>
        <v>0</v>
      </c>
      <c r="G18" s="33">
        <f>COUNTIF(Appraisers!C19,5)+COUNTIF(Appraisers!E19,5)+COUNTIF(Appraisers!G19,5)+COUNTIF(Appraisers!I19,5)+COUNTIF(Appraisers!K19,5)+COUNTIF(Appraisers!M19,5)+COUNTIF(Appraisers!O19,5)+COUNTIF(Appraisers!Q19,5)+COUNTIF(Appraisers!S19,5)+COUNTIF(Appraisers!U19,5)+COUNTIF(Appraisers!W19,5)+COUNTIF(Appraisers!Y19,5)+COUNTIF(Appraisers!AA19,5)+COUNTIF(Appraisers!AC19,5)+COUNTIF(Appraisers!AE19,5)+COUNTIF(Appraisers!AG19,5)+COUNTIF(Appraisers!AI19,5)+COUNTIF(Appraisers!AK19,5)+COUNTIF(Appraisers!AM19,5)+COUNTIF(Appraisers!AO19,5)+COUNTIF(Appraisers!AQ19,5)+COUNTIF(Appraisers!AS19,5)+COUNTIF(Appraisers!AU19,5)+COUNTIF(Appraisers!AW19,5)+COUNTIF(Appraisers!AY19,5)</f>
        <v>0</v>
      </c>
      <c r="H18" s="33">
        <f>COUNTIF(Appraisers!C19,6)+COUNTIF(Appraisers!E19,6)+COUNTIF(Appraisers!G19,6)+COUNTIF(Appraisers!I19,6)+COUNTIF(Appraisers!K19,6)+COUNTIF(Appraisers!M19,6)+COUNTIF(Appraisers!O19,6)+COUNTIF(Appraisers!Q19,6)+COUNTIF(Appraisers!S19,6)+COUNTIF(Appraisers!U19,6)+COUNTIF(Appraisers!W19,6)+COUNTIF(Appraisers!Y19,6)+COUNTIF(Appraisers!AA19,6)+COUNTIF(Appraisers!AC19,6)+COUNTIF(Appraisers!AE19,6)+COUNTIF(Appraisers!AG19,6)+COUNTIF(Appraisers!AI19,6)+COUNTIF(Appraisers!AK19,6)+COUNTIF(Appraisers!AM19,6)+COUNTIF(Appraisers!AO19,6)+COUNTIF(Appraisers!AQ19,6)+COUNTIF(Appraisers!AS19,6)+COUNTIF(Appraisers!AU19,6)+COUNTIF(Appraisers!AW19,6)+COUNTIF(Appraisers!AY19,6)</f>
        <v>0</v>
      </c>
      <c r="I18" s="33">
        <f>COUNTIF(Appraisers!C19,7)+COUNTIF(Appraisers!E19,7)+COUNTIF(Appraisers!G19,7)+COUNTIF(Appraisers!I19,7)+COUNTIF(Appraisers!K19,7)+COUNTIF(Appraisers!M19,7)+COUNTIF(Appraisers!O19,7)+COUNTIF(Appraisers!Q19,7)+COUNTIF(Appraisers!S19,7)+COUNTIF(Appraisers!U19,7)+COUNTIF(Appraisers!W19,7)+COUNTIF(Appraisers!Y19,7)+COUNTIF(Appraisers!AA19,7)+COUNTIF(Appraisers!AC19,7)+COUNTIF(Appraisers!AE19,7)+COUNTIF(Appraisers!AG19,7)+COUNTIF(Appraisers!AI19,7)+COUNTIF(Appraisers!AK19,7)+COUNTIF(Appraisers!AM19,7)+COUNTIF(Appraisers!AO19,7)+COUNTIF(Appraisers!AQ19,7)+COUNTIF(Appraisers!AS19,7)+COUNTIF(Appraisers!AU19,7)+COUNTIF(Appraisers!AW19,7)+COUNTIF(Appraisers!AY19,7)</f>
        <v>0</v>
      </c>
      <c r="J18" s="33">
        <f>COUNTIF(Appraisers!C19,8)+COUNTIF(Appraisers!E19,8)+COUNTIF(Appraisers!G19,8)+COUNTIF(Appraisers!I19,8)+COUNTIF(Appraisers!K19,8)+COUNTIF(Appraisers!M19,8)+COUNTIF(Appraisers!O19,8)+COUNTIF(Appraisers!Q19,8)+COUNTIF(Appraisers!S19,8)+COUNTIF(Appraisers!U19,8)+COUNTIF(Appraisers!W19,8)+COUNTIF(Appraisers!Y19,8)+COUNTIF(Appraisers!AA19,8)+COUNTIF(Appraisers!AC19,8)+COUNTIF(Appraisers!AE19,8)+COUNTIF(Appraisers!AG19,8)+COUNTIF(Appraisers!AI19,8)+COUNTIF(Appraisers!AK19,8)+COUNTIF(Appraisers!AM19,8)+COUNTIF(Appraisers!AO19,8)+COUNTIF(Appraisers!AQ19,8)+COUNTIF(Appraisers!AS19,8)+COUNTIF(Appraisers!AU19,8)+COUNTIF(Appraisers!AW19,8)+COUNTIF(Appraisers!AY19,8)</f>
        <v>0</v>
      </c>
      <c r="K18" s="33">
        <f>COUNTIF(Appraisers!C19,9)+COUNTIF(Appraisers!E19,9)+COUNTIF(Appraisers!G19,9)+COUNTIF(Appraisers!I19,9)+COUNTIF(Appraisers!K19,9)+COUNTIF(Appraisers!M19,9)+COUNTIF(Appraisers!O19,9)+COUNTIF(Appraisers!Q19,9)+COUNTIF(Appraisers!S19,9)+COUNTIF(Appraisers!U19,9)+COUNTIF(Appraisers!W19,9)+COUNTIF(Appraisers!Y19,9)+COUNTIF(Appraisers!AA19,9)+COUNTIF(Appraisers!AC19,9)+COUNTIF(Appraisers!AE19,9)+COUNTIF(Appraisers!AG19,9)+COUNTIF(Appraisers!AI19,9)+COUNTIF(Appraisers!AK19,9)+COUNTIF(Appraisers!AM19,9)+COUNTIF(Appraisers!AO19,9)+COUNTIF(Appraisers!AQ19,9)+COUNTIF(Appraisers!AS19,9)+COUNTIF(Appraisers!AU19,9)+COUNTIF(Appraisers!AW19,9)+COUNTIF(Appraisers!AY19,9)</f>
        <v>0</v>
      </c>
      <c r="L18" s="34" t="str">
        <f>IF(ISERROR(1/((COUNT('Full Results'!C18:AA18))*(COUNT('Full Results'!C18:AA18)-1))*(C18^2+D18^2+E18^2+F18^2+G18^2+H18^2+I18^2+J18^2+K18^2)),"",(1/((COUNT('Full Results'!C18:AA18))*(COUNT('Full Results'!C18:AA18)-1))*(C18^2+D18^2+E18^2+F18^2+G18^2+H18^2+K18^2)))</f>
        <v/>
      </c>
    </row>
    <row r="19" spans="1:12" ht="24" customHeight="1">
      <c r="A19" s="14" t="str">
        <f>IF(Appraisers!A20 &lt;&gt;"", Appraisers!A20, "")</f>
        <v/>
      </c>
      <c r="B19" s="32" t="str">
        <f>IF(Appraisers!B20 &lt;&gt;"", Appraisers!B20, "")</f>
        <v/>
      </c>
      <c r="C19" s="33">
        <f>COUNTIF(Appraisers!C20,1)+COUNTIF(Appraisers!E20,1)+COUNTIF(Appraisers!G20,1)+COUNTIF(Appraisers!I20,1)+COUNTIF(Appraisers!K20,1)+COUNTIF(Appraisers!M20,1)+COUNTIF(Appraisers!O20,1)+COUNTIF(Appraisers!Q20,1)+COUNTIF(Appraisers!S20,1)+COUNTIF(Appraisers!U20,1)+COUNTIF(Appraisers!W20,1)+COUNTIF(Appraisers!Y20,1)+COUNTIF(Appraisers!AA20,1)+COUNTIF(Appraisers!AC20,1)+COUNTIF(Appraisers!AE20,1)+COUNTIF(Appraisers!AG20,1)+COUNTIF(Appraisers!AI20,1)+COUNTIF(Appraisers!AK20,1)+COUNTIF(Appraisers!AM20,1)+COUNTIF(Appraisers!AO20,1)+COUNTIF(Appraisers!AQ20,1)+COUNTIF(Appraisers!AS20,1)+COUNTIF(Appraisers!AU20,1)+COUNTIF(Appraisers!AW20,1)+COUNTIF(Appraisers!AY20,1)</f>
        <v>0</v>
      </c>
      <c r="D19" s="33">
        <f>COUNTIF(Appraisers!C20,2)+COUNTIF(Appraisers!E20,2)+COUNTIF(Appraisers!G20,2)+COUNTIF(Appraisers!I20,2)+COUNTIF(Appraisers!K20,2)+COUNTIF(Appraisers!M20,2)+COUNTIF(Appraisers!O20,2)+COUNTIF(Appraisers!Q20,2)+COUNTIF(Appraisers!S20,2)+COUNTIF(Appraisers!U20,2)+COUNTIF(Appraisers!W20,2)+COUNTIF(Appraisers!Y20,2)+COUNTIF(Appraisers!AA20,2)+COUNTIF(Appraisers!AC20,2)+COUNTIF(Appraisers!AE20,2)+COUNTIF(Appraisers!AG20,2)+COUNTIF(Appraisers!AI20,2)+COUNTIF(Appraisers!AK20,2)+COUNTIF(Appraisers!AM20,2)+COUNTIF(Appraisers!AO20,2)+COUNTIF(Appraisers!AQ20,2)+COUNTIF(Appraisers!AS20,2)+COUNTIF(Appraisers!AU20,2)+COUNTIF(Appraisers!AW20,2)+COUNTIF(Appraisers!AY20,2)</f>
        <v>0</v>
      </c>
      <c r="E19" s="33">
        <f>COUNTIF(Appraisers!C20,3)+COUNTIF(Appraisers!E20,3)+COUNTIF(Appraisers!G20,3)+COUNTIF(Appraisers!I20,3)+COUNTIF(Appraisers!K20,3)+COUNTIF(Appraisers!M20,3)+COUNTIF(Appraisers!O20,3)+COUNTIF(Appraisers!Q20,3)+COUNTIF(Appraisers!S20,3)+COUNTIF(Appraisers!U20,3)+COUNTIF(Appraisers!W20,3)+COUNTIF(Appraisers!Y20,3)+COUNTIF(Appraisers!AA20,3)+COUNTIF(Appraisers!AC20,3)+COUNTIF(Appraisers!AE20,3)+COUNTIF(Appraisers!AG20,3)+COUNTIF(Appraisers!AI20,3)+COUNTIF(Appraisers!AK20,3)+COUNTIF(Appraisers!AM20,3)+COUNTIF(Appraisers!AO20,3)+COUNTIF(Appraisers!AQ20,3)+COUNTIF(Appraisers!AS20,3)+COUNTIF(Appraisers!AU20,3)+COUNTIF(Appraisers!AW20,3)+COUNTIF(Appraisers!AY20,3)</f>
        <v>0</v>
      </c>
      <c r="F19" s="33">
        <f>COUNTIF(Appraisers!C20,4)+COUNTIF(Appraisers!E20,4)+COUNTIF(Appraisers!G20,4)+COUNTIF(Appraisers!I20,4)+COUNTIF(Appraisers!K20,4)+COUNTIF(Appraisers!M20,4)+COUNTIF(Appraisers!O20,4)+COUNTIF(Appraisers!Q20,4)+COUNTIF(Appraisers!S20,4)+COUNTIF(Appraisers!U20,4)+COUNTIF(Appraisers!W20,4)+COUNTIF(Appraisers!Y20,4)+COUNTIF(Appraisers!AA20,4)+COUNTIF(Appraisers!AC20,4)+COUNTIF(Appraisers!AE20,4)+COUNTIF(Appraisers!AG20,4)+COUNTIF(Appraisers!AI20,4)+COUNTIF(Appraisers!AK20,4)+COUNTIF(Appraisers!AM20,4)+COUNTIF(Appraisers!AO20,4)+COUNTIF(Appraisers!AQ20,4)+COUNTIF(Appraisers!AS20,4)+COUNTIF(Appraisers!AU20,4)+COUNTIF(Appraisers!AW20,4)+COUNTIF(Appraisers!AY20,4)</f>
        <v>0</v>
      </c>
      <c r="G19" s="33">
        <f>COUNTIF(Appraisers!C20,5)+COUNTIF(Appraisers!E20,5)+COUNTIF(Appraisers!G20,5)+COUNTIF(Appraisers!I20,5)+COUNTIF(Appraisers!K20,5)+COUNTIF(Appraisers!M20,5)+COUNTIF(Appraisers!O20,5)+COUNTIF(Appraisers!Q20,5)+COUNTIF(Appraisers!S20,5)+COUNTIF(Appraisers!U20,5)+COUNTIF(Appraisers!W20,5)+COUNTIF(Appraisers!Y20,5)+COUNTIF(Appraisers!AA20,5)+COUNTIF(Appraisers!AC20,5)+COUNTIF(Appraisers!AE20,5)+COUNTIF(Appraisers!AG20,5)+COUNTIF(Appraisers!AI20,5)+COUNTIF(Appraisers!AK20,5)+COUNTIF(Appraisers!AM20,5)+COUNTIF(Appraisers!AO20,5)+COUNTIF(Appraisers!AQ20,5)+COUNTIF(Appraisers!AS20,5)+COUNTIF(Appraisers!AU20,5)+COUNTIF(Appraisers!AW20,5)+COUNTIF(Appraisers!AY20,5)</f>
        <v>0</v>
      </c>
      <c r="H19" s="33">
        <f>COUNTIF(Appraisers!C20,6)+COUNTIF(Appraisers!E20,6)+COUNTIF(Appraisers!G20,6)+COUNTIF(Appraisers!I20,6)+COUNTIF(Appraisers!K20,6)+COUNTIF(Appraisers!M20,6)+COUNTIF(Appraisers!O20,6)+COUNTIF(Appraisers!Q20,6)+COUNTIF(Appraisers!S20,6)+COUNTIF(Appraisers!U20,6)+COUNTIF(Appraisers!W20,6)+COUNTIF(Appraisers!Y20,6)+COUNTIF(Appraisers!AA20,6)+COUNTIF(Appraisers!AC20,6)+COUNTIF(Appraisers!AE20,6)+COUNTIF(Appraisers!AG20,6)+COUNTIF(Appraisers!AI20,6)+COUNTIF(Appraisers!AK20,6)+COUNTIF(Appraisers!AM20,6)+COUNTIF(Appraisers!AO20,6)+COUNTIF(Appraisers!AQ20,6)+COUNTIF(Appraisers!AS20,6)+COUNTIF(Appraisers!AU20,6)+COUNTIF(Appraisers!AW20,6)+COUNTIF(Appraisers!AY20,6)</f>
        <v>0</v>
      </c>
      <c r="I19" s="33">
        <f>COUNTIF(Appraisers!C20,7)+COUNTIF(Appraisers!E20,7)+COUNTIF(Appraisers!G20,7)+COUNTIF(Appraisers!I20,7)+COUNTIF(Appraisers!K20,7)+COUNTIF(Appraisers!M20,7)+COUNTIF(Appraisers!O20,7)+COUNTIF(Appraisers!Q20,7)+COUNTIF(Appraisers!S20,7)+COUNTIF(Appraisers!U20,7)+COUNTIF(Appraisers!W20,7)+COUNTIF(Appraisers!Y20,7)+COUNTIF(Appraisers!AA20,7)+COUNTIF(Appraisers!AC20,7)+COUNTIF(Appraisers!AE20,7)+COUNTIF(Appraisers!AG20,7)+COUNTIF(Appraisers!AI20,7)+COUNTIF(Appraisers!AK20,7)+COUNTIF(Appraisers!AM20,7)+COUNTIF(Appraisers!AO20,7)+COUNTIF(Appraisers!AQ20,7)+COUNTIF(Appraisers!AS20,7)+COUNTIF(Appraisers!AU20,7)+COUNTIF(Appraisers!AW20,7)+COUNTIF(Appraisers!AY20,7)</f>
        <v>0</v>
      </c>
      <c r="J19" s="33">
        <f>COUNTIF(Appraisers!C20,8)+COUNTIF(Appraisers!E20,8)+COUNTIF(Appraisers!G20,8)+COUNTIF(Appraisers!I20,8)+COUNTIF(Appraisers!K20,8)+COUNTIF(Appraisers!M20,8)+COUNTIF(Appraisers!O20,8)+COUNTIF(Appraisers!Q20,8)+COUNTIF(Appraisers!S20,8)+COUNTIF(Appraisers!U20,8)+COUNTIF(Appraisers!W20,8)+COUNTIF(Appraisers!Y20,8)+COUNTIF(Appraisers!AA20,8)+COUNTIF(Appraisers!AC20,8)+COUNTIF(Appraisers!AE20,8)+COUNTIF(Appraisers!AG20,8)+COUNTIF(Appraisers!AI20,8)+COUNTIF(Appraisers!AK20,8)+COUNTIF(Appraisers!AM20,8)+COUNTIF(Appraisers!AO20,8)+COUNTIF(Appraisers!AQ20,8)+COUNTIF(Appraisers!AS20,8)+COUNTIF(Appraisers!AU20,8)+COUNTIF(Appraisers!AW20,8)+COUNTIF(Appraisers!AY20,8)</f>
        <v>0</v>
      </c>
      <c r="K19" s="33">
        <f>COUNTIF(Appraisers!C20,9)+COUNTIF(Appraisers!E20,9)+COUNTIF(Appraisers!G20,9)+COUNTIF(Appraisers!I20,9)+COUNTIF(Appraisers!K20,9)+COUNTIF(Appraisers!M20,9)+COUNTIF(Appraisers!O20,9)+COUNTIF(Appraisers!Q20,9)+COUNTIF(Appraisers!S20,9)+COUNTIF(Appraisers!U20,9)+COUNTIF(Appraisers!W20,9)+COUNTIF(Appraisers!Y20,9)+COUNTIF(Appraisers!AA20,9)+COUNTIF(Appraisers!AC20,9)+COUNTIF(Appraisers!AE20,9)+COUNTIF(Appraisers!AG20,9)+COUNTIF(Appraisers!AI20,9)+COUNTIF(Appraisers!AK20,9)+COUNTIF(Appraisers!AM20,9)+COUNTIF(Appraisers!AO20,9)+COUNTIF(Appraisers!AQ20,9)+COUNTIF(Appraisers!AS20,9)+COUNTIF(Appraisers!AU20,9)+COUNTIF(Appraisers!AW20,9)+COUNTIF(Appraisers!AY20,9)</f>
        <v>0</v>
      </c>
      <c r="L19" s="34" t="str">
        <f>IF(ISERROR(1/((COUNT('Full Results'!C19:AA19))*(COUNT('Full Results'!C19:AA19)-1))*(C19^2+D19^2+E19^2+F19^2+G19^2+H19^2+I19^2+J19^2+K19^2)),"",(1/((COUNT('Full Results'!C19:AA19))*(COUNT('Full Results'!C19:AA19)-1))*(C19^2+D19^2+E19^2+F19^2+G19^2+H19^2+K19^2)))</f>
        <v/>
      </c>
    </row>
    <row r="20" spans="1:12" ht="24" customHeight="1">
      <c r="A20" s="14" t="str">
        <f>IF(Appraisers!A21 &lt;&gt;"", Appraisers!A21, "")</f>
        <v/>
      </c>
      <c r="B20" s="32" t="str">
        <f>IF(Appraisers!B21 &lt;&gt;"", Appraisers!B21, "")</f>
        <v/>
      </c>
      <c r="C20" s="33">
        <f>COUNTIF(Appraisers!C21,1)+COUNTIF(Appraisers!E21,1)+COUNTIF(Appraisers!G21,1)+COUNTIF(Appraisers!I21,1)+COUNTIF(Appraisers!K21,1)+COUNTIF(Appraisers!M21,1)+COUNTIF(Appraisers!O21,1)+COUNTIF(Appraisers!Q21,1)+COUNTIF(Appraisers!S21,1)+COUNTIF(Appraisers!U21,1)+COUNTIF(Appraisers!W21,1)+COUNTIF(Appraisers!Y21,1)+COUNTIF(Appraisers!AA21,1)+COUNTIF(Appraisers!AC21,1)+COUNTIF(Appraisers!AE21,1)+COUNTIF(Appraisers!AG21,1)+COUNTIF(Appraisers!AI21,1)+COUNTIF(Appraisers!AK21,1)+COUNTIF(Appraisers!AM21,1)+COUNTIF(Appraisers!AO21,1)+COUNTIF(Appraisers!AQ21,1)+COUNTIF(Appraisers!AS21,1)+COUNTIF(Appraisers!AU21,1)+COUNTIF(Appraisers!AW21,1)+COUNTIF(Appraisers!AY21,1)</f>
        <v>0</v>
      </c>
      <c r="D20" s="33">
        <f>COUNTIF(Appraisers!C21,2)+COUNTIF(Appraisers!E21,2)+COUNTIF(Appraisers!G21,2)+COUNTIF(Appraisers!I21,2)+COUNTIF(Appraisers!K21,2)+COUNTIF(Appraisers!M21,2)+COUNTIF(Appraisers!O21,2)+COUNTIF(Appraisers!Q21,2)+COUNTIF(Appraisers!S21,2)+COUNTIF(Appraisers!U21,2)+COUNTIF(Appraisers!W21,2)+COUNTIF(Appraisers!Y21,2)+COUNTIF(Appraisers!AA21,2)+COUNTIF(Appraisers!AC21,2)+COUNTIF(Appraisers!AE21,2)+COUNTIF(Appraisers!AG21,2)+COUNTIF(Appraisers!AI21,2)+COUNTIF(Appraisers!AK21,2)+COUNTIF(Appraisers!AM21,2)+COUNTIF(Appraisers!AO21,2)+COUNTIF(Appraisers!AQ21,2)+COUNTIF(Appraisers!AS21,2)+COUNTIF(Appraisers!AU21,2)+COUNTIF(Appraisers!AW21,2)+COUNTIF(Appraisers!AY21,2)</f>
        <v>0</v>
      </c>
      <c r="E20" s="33">
        <f>COUNTIF(Appraisers!C21,3)+COUNTIF(Appraisers!E21,3)+COUNTIF(Appraisers!G21,3)+COUNTIF(Appraisers!I21,3)+COUNTIF(Appraisers!K21,3)+COUNTIF(Appraisers!M21,3)+COUNTIF(Appraisers!O21,3)+COUNTIF(Appraisers!Q21,3)+COUNTIF(Appraisers!S21,3)+COUNTIF(Appraisers!U21,3)+COUNTIF(Appraisers!W21,3)+COUNTIF(Appraisers!Y21,3)+COUNTIF(Appraisers!AA21,3)+COUNTIF(Appraisers!AC21,3)+COUNTIF(Appraisers!AE21,3)+COUNTIF(Appraisers!AG21,3)+COUNTIF(Appraisers!AI21,3)+COUNTIF(Appraisers!AK21,3)+COUNTIF(Appraisers!AM21,3)+COUNTIF(Appraisers!AO21,3)+COUNTIF(Appraisers!AQ21,3)+COUNTIF(Appraisers!AS21,3)+COUNTIF(Appraisers!AU21,3)+COUNTIF(Appraisers!AW21,3)+COUNTIF(Appraisers!AY21,3)</f>
        <v>0</v>
      </c>
      <c r="F20" s="33">
        <f>COUNTIF(Appraisers!C21,4)+COUNTIF(Appraisers!E21,4)+COUNTIF(Appraisers!G21,4)+COUNTIF(Appraisers!I21,4)+COUNTIF(Appraisers!K21,4)+COUNTIF(Appraisers!M21,4)+COUNTIF(Appraisers!O21,4)+COUNTIF(Appraisers!Q21,4)+COUNTIF(Appraisers!S21,4)+COUNTIF(Appraisers!U21,4)+COUNTIF(Appraisers!W21,4)+COUNTIF(Appraisers!Y21,4)+COUNTIF(Appraisers!AA21,4)+COUNTIF(Appraisers!AC21,4)+COUNTIF(Appraisers!AE21,4)+COUNTIF(Appraisers!AG21,4)+COUNTIF(Appraisers!AI21,4)+COUNTIF(Appraisers!AK21,4)+COUNTIF(Appraisers!AM21,4)+COUNTIF(Appraisers!AO21,4)+COUNTIF(Appraisers!AQ21,4)+COUNTIF(Appraisers!AS21,4)+COUNTIF(Appraisers!AU21,4)+COUNTIF(Appraisers!AW21,4)+COUNTIF(Appraisers!AY21,4)</f>
        <v>0</v>
      </c>
      <c r="G20" s="33">
        <f>COUNTIF(Appraisers!C21,5)+COUNTIF(Appraisers!E21,5)+COUNTIF(Appraisers!G21,5)+COUNTIF(Appraisers!I21,5)+COUNTIF(Appraisers!K21,5)+COUNTIF(Appraisers!M21,5)+COUNTIF(Appraisers!O21,5)+COUNTIF(Appraisers!Q21,5)+COUNTIF(Appraisers!S21,5)+COUNTIF(Appraisers!U21,5)+COUNTIF(Appraisers!W21,5)+COUNTIF(Appraisers!Y21,5)+COUNTIF(Appraisers!AA21,5)+COUNTIF(Appraisers!AC21,5)+COUNTIF(Appraisers!AE21,5)+COUNTIF(Appraisers!AG21,5)+COUNTIF(Appraisers!AI21,5)+COUNTIF(Appraisers!AK21,5)+COUNTIF(Appraisers!AM21,5)+COUNTIF(Appraisers!AO21,5)+COUNTIF(Appraisers!AQ21,5)+COUNTIF(Appraisers!AS21,5)+COUNTIF(Appraisers!AU21,5)+COUNTIF(Appraisers!AW21,5)+COUNTIF(Appraisers!AY21,5)</f>
        <v>0</v>
      </c>
      <c r="H20" s="33">
        <f>COUNTIF(Appraisers!C21,6)+COUNTIF(Appraisers!E21,6)+COUNTIF(Appraisers!G21,6)+COUNTIF(Appraisers!I21,6)+COUNTIF(Appraisers!K21,6)+COUNTIF(Appraisers!M21,6)+COUNTIF(Appraisers!O21,6)+COUNTIF(Appraisers!Q21,6)+COUNTIF(Appraisers!S21,6)+COUNTIF(Appraisers!U21,6)+COUNTIF(Appraisers!W21,6)+COUNTIF(Appraisers!Y21,6)+COUNTIF(Appraisers!AA21,6)+COUNTIF(Appraisers!AC21,6)+COUNTIF(Appraisers!AE21,6)+COUNTIF(Appraisers!AG21,6)+COUNTIF(Appraisers!AI21,6)+COUNTIF(Appraisers!AK21,6)+COUNTIF(Appraisers!AM21,6)+COUNTIF(Appraisers!AO21,6)+COUNTIF(Appraisers!AQ21,6)+COUNTIF(Appraisers!AS21,6)+COUNTIF(Appraisers!AU21,6)+COUNTIF(Appraisers!AW21,6)+COUNTIF(Appraisers!AY21,6)</f>
        <v>0</v>
      </c>
      <c r="I20" s="33">
        <f>COUNTIF(Appraisers!C21,7)+COUNTIF(Appraisers!E21,7)+COUNTIF(Appraisers!G21,7)+COUNTIF(Appraisers!I21,7)+COUNTIF(Appraisers!K21,7)+COUNTIF(Appraisers!M21,7)+COUNTIF(Appraisers!O21,7)+COUNTIF(Appraisers!Q21,7)+COUNTIF(Appraisers!S21,7)+COUNTIF(Appraisers!U21,7)+COUNTIF(Appraisers!W21,7)+COUNTIF(Appraisers!Y21,7)+COUNTIF(Appraisers!AA21,7)+COUNTIF(Appraisers!AC21,7)+COUNTIF(Appraisers!AE21,7)+COUNTIF(Appraisers!AG21,7)+COUNTIF(Appraisers!AI21,7)+COUNTIF(Appraisers!AK21,7)+COUNTIF(Appraisers!AM21,7)+COUNTIF(Appraisers!AO21,7)+COUNTIF(Appraisers!AQ21,7)+COUNTIF(Appraisers!AS21,7)+COUNTIF(Appraisers!AU21,7)+COUNTIF(Appraisers!AW21,7)+COUNTIF(Appraisers!AY21,7)</f>
        <v>0</v>
      </c>
      <c r="J20" s="33">
        <f>COUNTIF(Appraisers!C21,8)+COUNTIF(Appraisers!E21,8)+COUNTIF(Appraisers!G21,8)+COUNTIF(Appraisers!I21,8)+COUNTIF(Appraisers!K21,8)+COUNTIF(Appraisers!M21,8)+COUNTIF(Appraisers!O21,8)+COUNTIF(Appraisers!Q21,8)+COUNTIF(Appraisers!S21,8)+COUNTIF(Appraisers!U21,8)+COUNTIF(Appraisers!W21,8)+COUNTIF(Appraisers!Y21,8)+COUNTIF(Appraisers!AA21,8)+COUNTIF(Appraisers!AC21,8)+COUNTIF(Appraisers!AE21,8)+COUNTIF(Appraisers!AG21,8)+COUNTIF(Appraisers!AI21,8)+COUNTIF(Appraisers!AK21,8)+COUNTIF(Appraisers!AM21,8)+COUNTIF(Appraisers!AO21,8)+COUNTIF(Appraisers!AQ21,8)+COUNTIF(Appraisers!AS21,8)+COUNTIF(Appraisers!AU21,8)+COUNTIF(Appraisers!AW21,8)+COUNTIF(Appraisers!AY21,8)</f>
        <v>0</v>
      </c>
      <c r="K20" s="33">
        <f>COUNTIF(Appraisers!C21,9)+COUNTIF(Appraisers!E21,9)+COUNTIF(Appraisers!G21,9)+COUNTIF(Appraisers!I21,9)+COUNTIF(Appraisers!K21,9)+COUNTIF(Appraisers!M21,9)+COUNTIF(Appraisers!O21,9)+COUNTIF(Appraisers!Q21,9)+COUNTIF(Appraisers!S21,9)+COUNTIF(Appraisers!U21,9)+COUNTIF(Appraisers!W21,9)+COUNTIF(Appraisers!Y21,9)+COUNTIF(Appraisers!AA21,9)+COUNTIF(Appraisers!AC21,9)+COUNTIF(Appraisers!AE21,9)+COUNTIF(Appraisers!AG21,9)+COUNTIF(Appraisers!AI21,9)+COUNTIF(Appraisers!AK21,9)+COUNTIF(Appraisers!AM21,9)+COUNTIF(Appraisers!AO21,9)+COUNTIF(Appraisers!AQ21,9)+COUNTIF(Appraisers!AS21,9)+COUNTIF(Appraisers!AU21,9)+COUNTIF(Appraisers!AW21,9)+COUNTIF(Appraisers!AY21,9)</f>
        <v>0</v>
      </c>
      <c r="L20" s="34" t="str">
        <f>IF(ISERROR(1/((COUNT('Full Results'!C20:AA20))*(COUNT('Full Results'!C20:AA20)-1))*(C20^2+D20^2+E20^2+F20^2+G20^2+H20^2+I20^2+J20^2+K20^2)),"",(1/((COUNT('Full Results'!C20:AA20))*(COUNT('Full Results'!C20:AA20)-1))*(C20^2+D20^2+E20^2+F20^2+G20^2+H20^2+K20^2)))</f>
        <v/>
      </c>
    </row>
    <row r="21" spans="1:12" ht="24" customHeight="1">
      <c r="A21" s="20" t="str">
        <f>IF(Appraisers!A22 &lt;&gt;"", Appraisers!A22, "")</f>
        <v/>
      </c>
      <c r="B21" s="37" t="str">
        <f>IF(Appraisers!B22 &lt;&gt;"", Appraisers!B22, "")</f>
        <v/>
      </c>
      <c r="C21" s="33">
        <f>COUNTIF(Appraisers!C22,1)+COUNTIF(Appraisers!E22,1)+COUNTIF(Appraisers!G22,1)+COUNTIF(Appraisers!I22,1)+COUNTIF(Appraisers!K22,1)+COUNTIF(Appraisers!M22,1)+COUNTIF(Appraisers!O22,1)+COUNTIF(Appraisers!Q22,1)+COUNTIF(Appraisers!S22,1)+COUNTIF(Appraisers!U22,1)+COUNTIF(Appraisers!W22,1)+COUNTIF(Appraisers!Y22,1)+COUNTIF(Appraisers!AA22,1)+COUNTIF(Appraisers!AC22,1)+COUNTIF(Appraisers!AE22,1)+COUNTIF(Appraisers!AG22,1)+COUNTIF(Appraisers!AI22,1)+COUNTIF(Appraisers!AK22,1)+COUNTIF(Appraisers!AM22,1)+COUNTIF(Appraisers!AO22,1)+COUNTIF(Appraisers!AQ22,1)+COUNTIF(Appraisers!AS22,1)+COUNTIF(Appraisers!AU22,1)+COUNTIF(Appraisers!AW22,1)+COUNTIF(Appraisers!AY22,1)</f>
        <v>0</v>
      </c>
      <c r="D21" s="33">
        <f>COUNTIF(Appraisers!C22,2)+COUNTIF(Appraisers!E22,2)+COUNTIF(Appraisers!G22,2)+COUNTIF(Appraisers!I22,2)+COUNTIF(Appraisers!K22,2)+COUNTIF(Appraisers!M22,2)+COUNTIF(Appraisers!O22,2)+COUNTIF(Appraisers!Q22,2)+COUNTIF(Appraisers!S22,2)+COUNTIF(Appraisers!U22,2)+COUNTIF(Appraisers!W22,2)+COUNTIF(Appraisers!Y22,2)+COUNTIF(Appraisers!AA22,2)+COUNTIF(Appraisers!AC22,2)+COUNTIF(Appraisers!AE22,2)+COUNTIF(Appraisers!AG22,2)+COUNTIF(Appraisers!AI22,2)+COUNTIF(Appraisers!AK22,2)+COUNTIF(Appraisers!AM22,2)+COUNTIF(Appraisers!AO22,2)+COUNTIF(Appraisers!AQ22,2)+COUNTIF(Appraisers!AS22,2)+COUNTIF(Appraisers!AU22,2)+COUNTIF(Appraisers!AW22,2)+COUNTIF(Appraisers!AY22,2)</f>
        <v>0</v>
      </c>
      <c r="E21" s="33">
        <f>COUNTIF(Appraisers!C22,3)+COUNTIF(Appraisers!E22,3)+COUNTIF(Appraisers!G22,3)+COUNTIF(Appraisers!I22,3)+COUNTIF(Appraisers!K22,3)+COUNTIF(Appraisers!M22,3)+COUNTIF(Appraisers!O22,3)+COUNTIF(Appraisers!Q22,3)+COUNTIF(Appraisers!S22,3)+COUNTIF(Appraisers!U22,3)+COUNTIF(Appraisers!W22,3)+COUNTIF(Appraisers!Y22,3)+COUNTIF(Appraisers!AA22,3)+COUNTIF(Appraisers!AC22,3)+COUNTIF(Appraisers!AE22,3)+COUNTIF(Appraisers!AG22,3)+COUNTIF(Appraisers!AI22,3)+COUNTIF(Appraisers!AK22,3)+COUNTIF(Appraisers!AM22,3)+COUNTIF(Appraisers!AO22,3)+COUNTIF(Appraisers!AQ22,3)+COUNTIF(Appraisers!AS22,3)+COUNTIF(Appraisers!AU22,3)+COUNTIF(Appraisers!AW22,3)+COUNTIF(Appraisers!AY22,3)</f>
        <v>0</v>
      </c>
      <c r="F21" s="33">
        <f>COUNTIF(Appraisers!C22,4)+COUNTIF(Appraisers!E22,4)+COUNTIF(Appraisers!G22,4)+COUNTIF(Appraisers!I22,4)+COUNTIF(Appraisers!K22,4)+COUNTIF(Appraisers!M22,4)+COUNTIF(Appraisers!O22,4)+COUNTIF(Appraisers!Q22,4)+COUNTIF(Appraisers!S22,4)+COUNTIF(Appraisers!U22,4)+COUNTIF(Appraisers!W22,4)+COUNTIF(Appraisers!Y22,4)+COUNTIF(Appraisers!AA22,4)+COUNTIF(Appraisers!AC22,4)+COUNTIF(Appraisers!AE22,4)+COUNTIF(Appraisers!AG22,4)+COUNTIF(Appraisers!AI22,4)+COUNTIF(Appraisers!AK22,4)+COUNTIF(Appraisers!AM22,4)+COUNTIF(Appraisers!AO22,4)+COUNTIF(Appraisers!AQ22,4)+COUNTIF(Appraisers!AS22,4)+COUNTIF(Appraisers!AU22,4)+COUNTIF(Appraisers!AW22,4)+COUNTIF(Appraisers!AY22,4)</f>
        <v>0</v>
      </c>
      <c r="G21" s="33">
        <f>COUNTIF(Appraisers!C22,5)+COUNTIF(Appraisers!E22,5)+COUNTIF(Appraisers!G22,5)+COUNTIF(Appraisers!I22,5)+COUNTIF(Appraisers!K22,5)+COUNTIF(Appraisers!M22,5)+COUNTIF(Appraisers!O22,5)+COUNTIF(Appraisers!Q22,5)+COUNTIF(Appraisers!S22,5)+COUNTIF(Appraisers!U22,5)+COUNTIF(Appraisers!W22,5)+COUNTIF(Appraisers!Y22,5)+COUNTIF(Appraisers!AA22,5)+COUNTIF(Appraisers!AC22,5)+COUNTIF(Appraisers!AE22,5)+COUNTIF(Appraisers!AG22,5)+COUNTIF(Appraisers!AI22,5)+COUNTIF(Appraisers!AK22,5)+COUNTIF(Appraisers!AM22,5)+COUNTIF(Appraisers!AO22,5)+COUNTIF(Appraisers!AQ22,5)+COUNTIF(Appraisers!AS22,5)+COUNTIF(Appraisers!AU22,5)+COUNTIF(Appraisers!AW22,5)+COUNTIF(Appraisers!AY22,5)</f>
        <v>0</v>
      </c>
      <c r="H21" s="33">
        <f>COUNTIF(Appraisers!C22,6)+COUNTIF(Appraisers!E22,6)+COUNTIF(Appraisers!G22,6)+COUNTIF(Appraisers!I22,6)+COUNTIF(Appraisers!K22,6)+COUNTIF(Appraisers!M22,6)+COUNTIF(Appraisers!O22,6)+COUNTIF(Appraisers!Q22,6)+COUNTIF(Appraisers!S22,6)+COUNTIF(Appraisers!U22,6)+COUNTIF(Appraisers!W22,6)+COUNTIF(Appraisers!Y22,6)+COUNTIF(Appraisers!AA22,6)+COUNTIF(Appraisers!AC22,6)+COUNTIF(Appraisers!AE22,6)+COUNTIF(Appraisers!AG22,6)+COUNTIF(Appraisers!AI22,6)+COUNTIF(Appraisers!AK22,6)+COUNTIF(Appraisers!AM22,6)+COUNTIF(Appraisers!AO22,6)+COUNTIF(Appraisers!AQ22,6)+COUNTIF(Appraisers!AS22,6)+COUNTIF(Appraisers!AU22,6)+COUNTIF(Appraisers!AW22,6)+COUNTIF(Appraisers!AY22,6)</f>
        <v>0</v>
      </c>
      <c r="I21" s="33">
        <f>COUNTIF(Appraisers!C22,7)+COUNTIF(Appraisers!E22,7)+COUNTIF(Appraisers!G22,7)+COUNTIF(Appraisers!I22,7)+COUNTIF(Appraisers!K22,7)+COUNTIF(Appraisers!M22,7)+COUNTIF(Appraisers!O22,7)+COUNTIF(Appraisers!Q22,7)+COUNTIF(Appraisers!S22,7)+COUNTIF(Appraisers!U22,7)+COUNTIF(Appraisers!W22,7)+COUNTIF(Appraisers!Y22,7)+COUNTIF(Appraisers!AA22,7)+COUNTIF(Appraisers!AC22,7)+COUNTIF(Appraisers!AE22,7)+COUNTIF(Appraisers!AG22,7)+COUNTIF(Appraisers!AI22,7)+COUNTIF(Appraisers!AK22,7)+COUNTIF(Appraisers!AM22,7)+COUNTIF(Appraisers!AO22,7)+COUNTIF(Appraisers!AQ22,7)+COUNTIF(Appraisers!AS22,7)+COUNTIF(Appraisers!AU22,7)+COUNTIF(Appraisers!AW22,7)+COUNTIF(Appraisers!AY22,7)</f>
        <v>0</v>
      </c>
      <c r="J21" s="33">
        <f>COUNTIF(Appraisers!C22,8)+COUNTIF(Appraisers!E22,8)+COUNTIF(Appraisers!G22,8)+COUNTIF(Appraisers!I22,8)+COUNTIF(Appraisers!K22,8)+COUNTIF(Appraisers!M22,8)+COUNTIF(Appraisers!O22,8)+COUNTIF(Appraisers!Q22,8)+COUNTIF(Appraisers!S22,8)+COUNTIF(Appraisers!U22,8)+COUNTIF(Appraisers!W22,8)+COUNTIF(Appraisers!Y22,8)+COUNTIF(Appraisers!AA22,8)+COUNTIF(Appraisers!AC22,8)+COUNTIF(Appraisers!AE22,8)+COUNTIF(Appraisers!AG22,8)+COUNTIF(Appraisers!AI22,8)+COUNTIF(Appraisers!AK22,8)+COUNTIF(Appraisers!AM22,8)+COUNTIF(Appraisers!AO22,8)+COUNTIF(Appraisers!AQ22,8)+COUNTIF(Appraisers!AS22,8)+COUNTIF(Appraisers!AU22,8)+COUNTIF(Appraisers!AW22,8)+COUNTIF(Appraisers!AY22,8)</f>
        <v>0</v>
      </c>
      <c r="K21" s="33">
        <f>COUNTIF(Appraisers!C22,9)+COUNTIF(Appraisers!E22,9)+COUNTIF(Appraisers!G22,9)+COUNTIF(Appraisers!I22,9)+COUNTIF(Appraisers!K22,9)+COUNTIF(Appraisers!M22,9)+COUNTIF(Appraisers!O22,9)+COUNTIF(Appraisers!Q22,9)+COUNTIF(Appraisers!S22,9)+COUNTIF(Appraisers!U22,9)+COUNTIF(Appraisers!W22,9)+COUNTIF(Appraisers!Y22,9)+COUNTIF(Appraisers!AA22,9)+COUNTIF(Appraisers!AC22,9)+COUNTIF(Appraisers!AE22,9)+COUNTIF(Appraisers!AG22,9)+COUNTIF(Appraisers!AI22,9)+COUNTIF(Appraisers!AK22,9)+COUNTIF(Appraisers!AM22,9)+COUNTIF(Appraisers!AO22,9)+COUNTIF(Appraisers!AQ22,9)+COUNTIF(Appraisers!AS22,9)+COUNTIF(Appraisers!AU22,9)+COUNTIF(Appraisers!AW22,9)+COUNTIF(Appraisers!AY22,9)</f>
        <v>0</v>
      </c>
      <c r="L21" s="34" t="str">
        <f>IF(ISERROR(1/((COUNT('Full Results'!C21:AA21))*(COUNT('Full Results'!C21:AA21)-1))*(C21^2+D21^2+E21^2+F21^2+G21^2+H21^2+I21^2+J21^2+K21^2)),"",(1/((COUNT('Full Results'!C21:AA21))*(COUNT('Full Results'!C21:AA21)-1))*(C21^2+D21^2+E21^2+F21^2+G21^2+H21^2+K21^2)))</f>
        <v/>
      </c>
    </row>
    <row r="22" spans="1:12" ht="24" customHeight="1">
      <c r="A22" s="20" t="str">
        <f>IF(Appraisers!A23 &lt;&gt;"", Appraisers!A23, "")</f>
        <v/>
      </c>
      <c r="B22" s="37" t="str">
        <f>IF(Appraisers!B23 &lt;&gt;"", Appraisers!B23, "")</f>
        <v/>
      </c>
      <c r="C22" s="33">
        <f>COUNTIF(Appraisers!C23,1)+COUNTIF(Appraisers!E23,1)+COUNTIF(Appraisers!G23,1)+COUNTIF(Appraisers!I23,1)+COUNTIF(Appraisers!K23,1)+COUNTIF(Appraisers!M23,1)+COUNTIF(Appraisers!O23,1)+COUNTIF(Appraisers!Q23,1)+COUNTIF(Appraisers!S23,1)+COUNTIF(Appraisers!U23,1)+COUNTIF(Appraisers!W23,1)+COUNTIF(Appraisers!Y23,1)+COUNTIF(Appraisers!AA23,1)+COUNTIF(Appraisers!AC23,1)+COUNTIF(Appraisers!AE23,1)+COUNTIF(Appraisers!AG23,1)+COUNTIF(Appraisers!AI23,1)+COUNTIF(Appraisers!AK23,1)+COUNTIF(Appraisers!AM23,1)+COUNTIF(Appraisers!AO23,1)+COUNTIF(Appraisers!AQ23,1)+COUNTIF(Appraisers!AS23,1)+COUNTIF(Appraisers!AU23,1)+COUNTIF(Appraisers!AW23,1)+COUNTIF(Appraisers!AY23,1)</f>
        <v>0</v>
      </c>
      <c r="D22" s="33">
        <f>COUNTIF(Appraisers!C23,2)+COUNTIF(Appraisers!E23,2)+COUNTIF(Appraisers!G23,2)+COUNTIF(Appraisers!I23,2)+COUNTIF(Appraisers!K23,2)+COUNTIF(Appraisers!M23,2)+COUNTIF(Appraisers!O23,2)+COUNTIF(Appraisers!Q23,2)+COUNTIF(Appraisers!S23,2)+COUNTIF(Appraisers!U23,2)+COUNTIF(Appraisers!W23,2)+COUNTIF(Appraisers!Y23,2)+COUNTIF(Appraisers!AA23,2)+COUNTIF(Appraisers!AC23,2)+COUNTIF(Appraisers!AE23,2)+COUNTIF(Appraisers!AG23,2)+COUNTIF(Appraisers!AI23,2)+COUNTIF(Appraisers!AK23,2)+COUNTIF(Appraisers!AM23,2)+COUNTIF(Appraisers!AO23,2)+COUNTIF(Appraisers!AQ23,2)+COUNTIF(Appraisers!AS23,2)+COUNTIF(Appraisers!AU23,2)+COUNTIF(Appraisers!AW23,2)+COUNTIF(Appraisers!AY23,2)</f>
        <v>0</v>
      </c>
      <c r="E22" s="33">
        <f>COUNTIF(Appraisers!C23,3)+COUNTIF(Appraisers!E23,3)+COUNTIF(Appraisers!G23,3)+COUNTIF(Appraisers!I23,3)+COUNTIF(Appraisers!K23,3)+COUNTIF(Appraisers!M23,3)+COUNTIF(Appraisers!O23,3)+COUNTIF(Appraisers!Q23,3)+COUNTIF(Appraisers!S23,3)+COUNTIF(Appraisers!U23,3)+COUNTIF(Appraisers!W23,3)+COUNTIF(Appraisers!Y23,3)+COUNTIF(Appraisers!AA23,3)+COUNTIF(Appraisers!AC23,3)+COUNTIF(Appraisers!AE23,3)+COUNTIF(Appraisers!AG23,3)+COUNTIF(Appraisers!AI23,3)+COUNTIF(Appraisers!AK23,3)+COUNTIF(Appraisers!AM23,3)+COUNTIF(Appraisers!AO23,3)+COUNTIF(Appraisers!AQ23,3)+COUNTIF(Appraisers!AS23,3)+COUNTIF(Appraisers!AU23,3)+COUNTIF(Appraisers!AW23,3)+COUNTIF(Appraisers!AY23,3)</f>
        <v>0</v>
      </c>
      <c r="F22" s="33">
        <f>COUNTIF(Appraisers!C23,4)+COUNTIF(Appraisers!E23,4)+COUNTIF(Appraisers!G23,4)+COUNTIF(Appraisers!I23,4)+COUNTIF(Appraisers!K23,4)+COUNTIF(Appraisers!M23,4)+COUNTIF(Appraisers!O23,4)+COUNTIF(Appraisers!Q23,4)+COUNTIF(Appraisers!S23,4)+COUNTIF(Appraisers!U23,4)+COUNTIF(Appraisers!W23,4)+COUNTIF(Appraisers!Y23,4)+COUNTIF(Appraisers!AA23,4)+COUNTIF(Appraisers!AC23,4)+COUNTIF(Appraisers!AE23,4)+COUNTIF(Appraisers!AG23,4)+COUNTIF(Appraisers!AI23,4)+COUNTIF(Appraisers!AK23,4)+COUNTIF(Appraisers!AM23,4)+COUNTIF(Appraisers!AO23,4)+COUNTIF(Appraisers!AQ23,4)+COUNTIF(Appraisers!AS23,4)+COUNTIF(Appraisers!AU23,4)+COUNTIF(Appraisers!AW23,4)+COUNTIF(Appraisers!AY23,4)</f>
        <v>0</v>
      </c>
      <c r="G22" s="33">
        <f>COUNTIF(Appraisers!C23,5)+COUNTIF(Appraisers!E23,5)+COUNTIF(Appraisers!G23,5)+COUNTIF(Appraisers!I23,5)+COUNTIF(Appraisers!K23,5)+COUNTIF(Appraisers!M23,5)+COUNTIF(Appraisers!O23,5)+COUNTIF(Appraisers!Q23,5)+COUNTIF(Appraisers!S23,5)+COUNTIF(Appraisers!U23,5)+COUNTIF(Appraisers!W23,5)+COUNTIF(Appraisers!Y23,5)+COUNTIF(Appraisers!AA23,5)+COUNTIF(Appraisers!AC23,5)+COUNTIF(Appraisers!AE23,5)+COUNTIF(Appraisers!AG23,5)+COUNTIF(Appraisers!AI23,5)+COUNTIF(Appraisers!AK23,5)+COUNTIF(Appraisers!AM23,5)+COUNTIF(Appraisers!AO23,5)+COUNTIF(Appraisers!AQ23,5)+COUNTIF(Appraisers!AS23,5)+COUNTIF(Appraisers!AU23,5)+COUNTIF(Appraisers!AW23,5)+COUNTIF(Appraisers!AY23,5)</f>
        <v>0</v>
      </c>
      <c r="H22" s="33">
        <f>COUNTIF(Appraisers!C23,6)+COUNTIF(Appraisers!E23,6)+COUNTIF(Appraisers!G23,6)+COUNTIF(Appraisers!I23,6)+COUNTIF(Appraisers!K23,6)+COUNTIF(Appraisers!M23,6)+COUNTIF(Appraisers!O23,6)+COUNTIF(Appraisers!Q23,6)+COUNTIF(Appraisers!S23,6)+COUNTIF(Appraisers!U23,6)+COUNTIF(Appraisers!W23,6)+COUNTIF(Appraisers!Y23,6)+COUNTIF(Appraisers!AA23,6)+COUNTIF(Appraisers!AC23,6)+COUNTIF(Appraisers!AE23,6)+COUNTIF(Appraisers!AG23,6)+COUNTIF(Appraisers!AI23,6)+COUNTIF(Appraisers!AK23,6)+COUNTIF(Appraisers!AM23,6)+COUNTIF(Appraisers!AO23,6)+COUNTIF(Appraisers!AQ23,6)+COUNTIF(Appraisers!AS23,6)+COUNTIF(Appraisers!AU23,6)+COUNTIF(Appraisers!AW23,6)+COUNTIF(Appraisers!AY23,6)</f>
        <v>0</v>
      </c>
      <c r="I22" s="33">
        <f>COUNTIF(Appraisers!C23,7)+COUNTIF(Appraisers!E23,7)+COUNTIF(Appraisers!G23,7)+COUNTIF(Appraisers!I23,7)+COUNTIF(Appraisers!K23,7)+COUNTIF(Appraisers!M23,7)+COUNTIF(Appraisers!O23,7)+COUNTIF(Appraisers!Q23,7)+COUNTIF(Appraisers!S23,7)+COUNTIF(Appraisers!U23,7)+COUNTIF(Appraisers!W23,7)+COUNTIF(Appraisers!Y23,7)+COUNTIF(Appraisers!AA23,7)+COUNTIF(Appraisers!AC23,7)+COUNTIF(Appraisers!AE23,7)+COUNTIF(Appraisers!AG23,7)+COUNTIF(Appraisers!AI23,7)+COUNTIF(Appraisers!AK23,7)+COUNTIF(Appraisers!AM23,7)+COUNTIF(Appraisers!AO23,7)+COUNTIF(Appraisers!AQ23,7)+COUNTIF(Appraisers!AS23,7)+COUNTIF(Appraisers!AU23,7)+COUNTIF(Appraisers!AW23,7)+COUNTIF(Appraisers!AY23,7)</f>
        <v>0</v>
      </c>
      <c r="J22" s="33">
        <f>COUNTIF(Appraisers!C23,8)+COUNTIF(Appraisers!E23,8)+COUNTIF(Appraisers!G23,8)+COUNTIF(Appraisers!I23,8)+COUNTIF(Appraisers!K23,8)+COUNTIF(Appraisers!M23,8)+COUNTIF(Appraisers!O23,8)+COUNTIF(Appraisers!Q23,8)+COUNTIF(Appraisers!S23,8)+COUNTIF(Appraisers!U23,8)+COUNTIF(Appraisers!W23,8)+COUNTIF(Appraisers!Y23,8)+COUNTIF(Appraisers!AA23,8)+COUNTIF(Appraisers!AC23,8)+COUNTIF(Appraisers!AE23,8)+COUNTIF(Appraisers!AG23,8)+COUNTIF(Appraisers!AI23,8)+COUNTIF(Appraisers!AK23,8)+COUNTIF(Appraisers!AM23,8)+COUNTIF(Appraisers!AO23,8)+COUNTIF(Appraisers!AQ23,8)+COUNTIF(Appraisers!AS23,8)+COUNTIF(Appraisers!AU23,8)+COUNTIF(Appraisers!AW23,8)+COUNTIF(Appraisers!AY23,8)</f>
        <v>0</v>
      </c>
      <c r="K22" s="33">
        <f>COUNTIF(Appraisers!C23,9)+COUNTIF(Appraisers!E23,9)+COUNTIF(Appraisers!G23,9)+COUNTIF(Appraisers!I23,9)+COUNTIF(Appraisers!K23,9)+COUNTIF(Appraisers!M23,9)+COUNTIF(Appraisers!O23,9)+COUNTIF(Appraisers!Q23,9)+COUNTIF(Appraisers!S23,9)+COUNTIF(Appraisers!U23,9)+COUNTIF(Appraisers!W23,9)+COUNTIF(Appraisers!Y23,9)+COUNTIF(Appraisers!AA23,9)+COUNTIF(Appraisers!AC23,9)+COUNTIF(Appraisers!AE23,9)+COUNTIF(Appraisers!AG23,9)+COUNTIF(Appraisers!AI23,9)+COUNTIF(Appraisers!AK23,9)+COUNTIF(Appraisers!AM23,9)+COUNTIF(Appraisers!AO23,9)+COUNTIF(Appraisers!AQ23,9)+COUNTIF(Appraisers!AS23,9)+COUNTIF(Appraisers!AU23,9)+COUNTIF(Appraisers!AW23,9)+COUNTIF(Appraisers!AY23,9)</f>
        <v>0</v>
      </c>
      <c r="L22" s="34" t="str">
        <f>IF(ISERROR(1/((COUNT('Full Results'!C22:AA22))*(COUNT('Full Results'!C22:AA22)-1))*(C22^2+D22^2+E22^2+F22^2+G22^2+H22^2+I22^2+J22^2+K22^2)),"",(1/((COUNT('Full Results'!C22:AA22))*(COUNT('Full Results'!C22:AA22)-1))*(C22^2+D22^2+E22^2+F22^2+G22^2+H22^2+K22^2)))</f>
        <v/>
      </c>
    </row>
    <row r="23" spans="1:12" ht="24" customHeight="1">
      <c r="A23" s="20" t="str">
        <f>IF(Appraisers!A24 &lt;&gt;"", Appraisers!A24, "")</f>
        <v/>
      </c>
      <c r="B23" s="37" t="str">
        <f>IF(Appraisers!B24 &lt;&gt;"", Appraisers!B24, "")</f>
        <v/>
      </c>
      <c r="C23" s="33">
        <f>COUNTIF(Appraisers!C24,1)+COUNTIF(Appraisers!E24,1)+COUNTIF(Appraisers!G24,1)+COUNTIF(Appraisers!I24,1)+COUNTIF(Appraisers!K24,1)+COUNTIF(Appraisers!M24,1)+COUNTIF(Appraisers!O24,1)+COUNTIF(Appraisers!Q24,1)+COUNTIF(Appraisers!S24,1)+COUNTIF(Appraisers!U24,1)+COUNTIF(Appraisers!W24,1)+COUNTIF(Appraisers!Y24,1)+COUNTIF(Appraisers!AA24,1)+COUNTIF(Appraisers!AC24,1)+COUNTIF(Appraisers!AE24,1)+COUNTIF(Appraisers!AG24,1)+COUNTIF(Appraisers!AI24,1)+COUNTIF(Appraisers!AK24,1)+COUNTIF(Appraisers!AM24,1)+COUNTIF(Appraisers!AO24,1)+COUNTIF(Appraisers!AQ24,1)+COUNTIF(Appraisers!AS24,1)+COUNTIF(Appraisers!AU24,1)+COUNTIF(Appraisers!AW24,1)+COUNTIF(Appraisers!AY24,1)</f>
        <v>0</v>
      </c>
      <c r="D23" s="33">
        <f>COUNTIF(Appraisers!C24,2)+COUNTIF(Appraisers!E24,2)+COUNTIF(Appraisers!G24,2)+COUNTIF(Appraisers!I24,2)+COUNTIF(Appraisers!K24,2)+COUNTIF(Appraisers!M24,2)+COUNTIF(Appraisers!O24,2)+COUNTIF(Appraisers!Q24,2)+COUNTIF(Appraisers!S24,2)+COUNTIF(Appraisers!U24,2)+COUNTIF(Appraisers!W24,2)+COUNTIF(Appraisers!Y24,2)+COUNTIF(Appraisers!AA24,2)+COUNTIF(Appraisers!AC24,2)+COUNTIF(Appraisers!AE24,2)+COUNTIF(Appraisers!AG24,2)+COUNTIF(Appraisers!AI24,2)+COUNTIF(Appraisers!AK24,2)+COUNTIF(Appraisers!AM24,2)+COUNTIF(Appraisers!AO24,2)+COUNTIF(Appraisers!AQ24,2)+COUNTIF(Appraisers!AS24,2)+COUNTIF(Appraisers!AU24,2)+COUNTIF(Appraisers!AW24,2)+COUNTIF(Appraisers!AY24,2)</f>
        <v>0</v>
      </c>
      <c r="E23" s="33">
        <f>COUNTIF(Appraisers!C24,3)+COUNTIF(Appraisers!E24,3)+COUNTIF(Appraisers!G24,3)+COUNTIF(Appraisers!I24,3)+COUNTIF(Appraisers!K24,3)+COUNTIF(Appraisers!M24,3)+COUNTIF(Appraisers!O24,3)+COUNTIF(Appraisers!Q24,3)+COUNTIF(Appraisers!S24,3)+COUNTIF(Appraisers!U24,3)+COUNTIF(Appraisers!W24,3)+COUNTIF(Appraisers!Y24,3)+COUNTIF(Appraisers!AA24,3)+COUNTIF(Appraisers!AC24,3)+COUNTIF(Appraisers!AE24,3)+COUNTIF(Appraisers!AG24,3)+COUNTIF(Appraisers!AI24,3)+COUNTIF(Appraisers!AK24,3)+COUNTIF(Appraisers!AM24,3)+COUNTIF(Appraisers!AO24,3)+COUNTIF(Appraisers!AQ24,3)+COUNTIF(Appraisers!AS24,3)+COUNTIF(Appraisers!AU24,3)+COUNTIF(Appraisers!AW24,3)+COUNTIF(Appraisers!AY24,3)</f>
        <v>0</v>
      </c>
      <c r="F23" s="33">
        <f>COUNTIF(Appraisers!C24,4)+COUNTIF(Appraisers!E24,4)+COUNTIF(Appraisers!G24,4)+COUNTIF(Appraisers!I24,4)+COUNTIF(Appraisers!K24,4)+COUNTIF(Appraisers!M24,4)+COUNTIF(Appraisers!O24,4)+COUNTIF(Appraisers!Q24,4)+COUNTIF(Appraisers!S24,4)+COUNTIF(Appraisers!U24,4)+COUNTIF(Appraisers!W24,4)+COUNTIF(Appraisers!Y24,4)+COUNTIF(Appraisers!AA24,4)+COUNTIF(Appraisers!AC24,4)+COUNTIF(Appraisers!AE24,4)+COUNTIF(Appraisers!AG24,4)+COUNTIF(Appraisers!AI24,4)+COUNTIF(Appraisers!AK24,4)+COUNTIF(Appraisers!AM24,4)+COUNTIF(Appraisers!AO24,4)+COUNTIF(Appraisers!AQ24,4)+COUNTIF(Appraisers!AS24,4)+COUNTIF(Appraisers!AU24,4)+COUNTIF(Appraisers!AW24,4)+COUNTIF(Appraisers!AY24,4)</f>
        <v>0</v>
      </c>
      <c r="G23" s="33">
        <f>COUNTIF(Appraisers!C24,5)+COUNTIF(Appraisers!E24,5)+COUNTIF(Appraisers!G24,5)+COUNTIF(Appraisers!I24,5)+COUNTIF(Appraisers!K24,5)+COUNTIF(Appraisers!M24,5)+COUNTIF(Appraisers!O24,5)+COUNTIF(Appraisers!Q24,5)+COUNTIF(Appraisers!S24,5)+COUNTIF(Appraisers!U24,5)+COUNTIF(Appraisers!W24,5)+COUNTIF(Appraisers!Y24,5)+COUNTIF(Appraisers!AA24,5)+COUNTIF(Appraisers!AC24,5)+COUNTIF(Appraisers!AE24,5)+COUNTIF(Appraisers!AG24,5)+COUNTIF(Appraisers!AI24,5)+COUNTIF(Appraisers!AK24,5)+COUNTIF(Appraisers!AM24,5)+COUNTIF(Appraisers!AO24,5)+COUNTIF(Appraisers!AQ24,5)+COUNTIF(Appraisers!AS24,5)+COUNTIF(Appraisers!AU24,5)+COUNTIF(Appraisers!AW24,5)+COUNTIF(Appraisers!AY24,5)</f>
        <v>0</v>
      </c>
      <c r="H23" s="33">
        <f>COUNTIF(Appraisers!C24,6)+COUNTIF(Appraisers!E24,6)+COUNTIF(Appraisers!G24,6)+COUNTIF(Appraisers!I24,6)+COUNTIF(Appraisers!K24,6)+COUNTIF(Appraisers!M24,6)+COUNTIF(Appraisers!O24,6)+COUNTIF(Appraisers!Q24,6)+COUNTIF(Appraisers!S24,6)+COUNTIF(Appraisers!U24,6)+COUNTIF(Appraisers!W24,6)+COUNTIF(Appraisers!Y24,6)+COUNTIF(Appraisers!AA24,6)+COUNTIF(Appraisers!AC24,6)+COUNTIF(Appraisers!AE24,6)+COUNTIF(Appraisers!AG24,6)+COUNTIF(Appraisers!AI24,6)+COUNTIF(Appraisers!AK24,6)+COUNTIF(Appraisers!AM24,6)+COUNTIF(Appraisers!AO24,6)+COUNTIF(Appraisers!AQ24,6)+COUNTIF(Appraisers!AS24,6)+COUNTIF(Appraisers!AU24,6)+COUNTIF(Appraisers!AW24,6)+COUNTIF(Appraisers!AY24,6)</f>
        <v>0</v>
      </c>
      <c r="I23" s="33">
        <f>COUNTIF(Appraisers!C24,7)+COUNTIF(Appraisers!E24,7)+COUNTIF(Appraisers!G24,7)+COUNTIF(Appraisers!I24,7)+COUNTIF(Appraisers!K24,7)+COUNTIF(Appraisers!M24,7)+COUNTIF(Appraisers!O24,7)+COUNTIF(Appraisers!Q24,7)+COUNTIF(Appraisers!S24,7)+COUNTIF(Appraisers!U24,7)+COUNTIF(Appraisers!W24,7)+COUNTIF(Appraisers!Y24,7)+COUNTIF(Appraisers!AA24,7)+COUNTIF(Appraisers!AC24,7)+COUNTIF(Appraisers!AE24,7)+COUNTIF(Appraisers!AG24,7)+COUNTIF(Appraisers!AI24,7)+COUNTIF(Appraisers!AK24,7)+COUNTIF(Appraisers!AM24,7)+COUNTIF(Appraisers!AO24,7)+COUNTIF(Appraisers!AQ24,7)+COUNTIF(Appraisers!AS24,7)+COUNTIF(Appraisers!AU24,7)+COUNTIF(Appraisers!AW24,7)+COUNTIF(Appraisers!AY24,7)</f>
        <v>0</v>
      </c>
      <c r="J23" s="33">
        <f>COUNTIF(Appraisers!C24,8)+COUNTIF(Appraisers!E24,8)+COUNTIF(Appraisers!G24,8)+COUNTIF(Appraisers!I24,8)+COUNTIF(Appraisers!K24,8)+COUNTIF(Appraisers!M24,8)+COUNTIF(Appraisers!O24,8)+COUNTIF(Appraisers!Q24,8)+COUNTIF(Appraisers!S24,8)+COUNTIF(Appraisers!U24,8)+COUNTIF(Appraisers!W24,8)+COUNTIF(Appraisers!Y24,8)+COUNTIF(Appraisers!AA24,8)+COUNTIF(Appraisers!AC24,8)+COUNTIF(Appraisers!AE24,8)+COUNTIF(Appraisers!AG24,8)+COUNTIF(Appraisers!AI24,8)+COUNTIF(Appraisers!AK24,8)+COUNTIF(Appraisers!AM24,8)+COUNTIF(Appraisers!AO24,8)+COUNTIF(Appraisers!AQ24,8)+COUNTIF(Appraisers!AS24,8)+COUNTIF(Appraisers!AU24,8)+COUNTIF(Appraisers!AW24,8)+COUNTIF(Appraisers!AY24,8)</f>
        <v>0</v>
      </c>
      <c r="K23" s="33">
        <f>COUNTIF(Appraisers!C24,9)+COUNTIF(Appraisers!E24,9)+COUNTIF(Appraisers!G24,9)+COUNTIF(Appraisers!I24,9)+COUNTIF(Appraisers!K24,9)+COUNTIF(Appraisers!M24,9)+COUNTIF(Appraisers!O24,9)+COUNTIF(Appraisers!Q24,9)+COUNTIF(Appraisers!S24,9)+COUNTIF(Appraisers!U24,9)+COUNTIF(Appraisers!W24,9)+COUNTIF(Appraisers!Y24,9)+COUNTIF(Appraisers!AA24,9)+COUNTIF(Appraisers!AC24,9)+COUNTIF(Appraisers!AE24,9)+COUNTIF(Appraisers!AG24,9)+COUNTIF(Appraisers!AI24,9)+COUNTIF(Appraisers!AK24,9)+COUNTIF(Appraisers!AM24,9)+COUNTIF(Appraisers!AO24,9)+COUNTIF(Appraisers!AQ24,9)+COUNTIF(Appraisers!AS24,9)+COUNTIF(Appraisers!AU24,9)+COUNTIF(Appraisers!AW24,9)+COUNTIF(Appraisers!AY24,9)</f>
        <v>0</v>
      </c>
      <c r="L23" s="34" t="str">
        <f>IF(ISERROR(1/((COUNT('Full Results'!C23:AA23))*(COUNT('Full Results'!C23:AA23)-1))*(C23^2+D23^2+E23^2+F23^2+G23^2+H23^2+I23^2+J23^2+K23^2)),"",(1/((COUNT('Full Results'!C23:AA23))*(COUNT('Full Results'!C23:AA23)-1))*(C23^2+D23^2+E23^2+F23^2+G23^2+H23^2+K23^2)))</f>
        <v/>
      </c>
    </row>
    <row r="24" spans="1:12" ht="24" customHeight="1">
      <c r="A24" s="20" t="str">
        <f>IF(Appraisers!A25 &lt;&gt;"", Appraisers!A25, "")</f>
        <v/>
      </c>
      <c r="B24" s="37" t="str">
        <f>IF(Appraisers!B25 &lt;&gt;"", Appraisers!B25, "")</f>
        <v/>
      </c>
      <c r="C24" s="33">
        <f>COUNTIF(Appraisers!C25,1)+COUNTIF(Appraisers!E25,1)+COUNTIF(Appraisers!G25,1)+COUNTIF(Appraisers!I25,1)+COUNTIF(Appraisers!K25,1)+COUNTIF(Appraisers!M25,1)+COUNTIF(Appraisers!O25,1)+COUNTIF(Appraisers!Q25,1)+COUNTIF(Appraisers!S25,1)+COUNTIF(Appraisers!U25,1)+COUNTIF(Appraisers!W25,1)+COUNTIF(Appraisers!Y25,1)+COUNTIF(Appraisers!AA25,1)+COUNTIF(Appraisers!AC25,1)+COUNTIF(Appraisers!AE25,1)+COUNTIF(Appraisers!AG25,1)+COUNTIF(Appraisers!AI25,1)+COUNTIF(Appraisers!AK25,1)+COUNTIF(Appraisers!AM25,1)+COUNTIF(Appraisers!AO25,1)+COUNTIF(Appraisers!AQ25,1)+COUNTIF(Appraisers!AS25,1)+COUNTIF(Appraisers!AU25,1)+COUNTIF(Appraisers!AW25,1)+COUNTIF(Appraisers!AY25,1)</f>
        <v>0</v>
      </c>
      <c r="D24" s="33">
        <f>COUNTIF(Appraisers!C25,2)+COUNTIF(Appraisers!E25,2)+COUNTIF(Appraisers!G25,2)+COUNTIF(Appraisers!I25,2)+COUNTIF(Appraisers!K25,2)+COUNTIF(Appraisers!M25,2)+COUNTIF(Appraisers!O25,2)+COUNTIF(Appraisers!Q25,2)+COUNTIF(Appraisers!S25,2)+COUNTIF(Appraisers!U25,2)+COUNTIF(Appraisers!W25,2)+COUNTIF(Appraisers!Y25,2)+COUNTIF(Appraisers!AA25,2)+COUNTIF(Appraisers!AC25,2)+COUNTIF(Appraisers!AE25,2)+COUNTIF(Appraisers!AG25,2)+COUNTIF(Appraisers!AI25,2)+COUNTIF(Appraisers!AK25,2)+COUNTIF(Appraisers!AM25,2)+COUNTIF(Appraisers!AO25,2)+COUNTIF(Appraisers!AQ25,2)+COUNTIF(Appraisers!AS25,2)+COUNTIF(Appraisers!AU25,2)+COUNTIF(Appraisers!AW25,2)+COUNTIF(Appraisers!AY25,2)</f>
        <v>0</v>
      </c>
      <c r="E24" s="33">
        <f>COUNTIF(Appraisers!C25,3)+COUNTIF(Appraisers!E25,3)+COUNTIF(Appraisers!G25,3)+COUNTIF(Appraisers!I25,3)+COUNTIF(Appraisers!K25,3)+COUNTIF(Appraisers!M25,3)+COUNTIF(Appraisers!O25,3)+COUNTIF(Appraisers!Q25,3)+COUNTIF(Appraisers!S25,3)+COUNTIF(Appraisers!U25,3)+COUNTIF(Appraisers!W25,3)+COUNTIF(Appraisers!Y25,3)+COUNTIF(Appraisers!AA25,3)+COUNTIF(Appraisers!AC25,3)+COUNTIF(Appraisers!AE25,3)+COUNTIF(Appraisers!AG25,3)+COUNTIF(Appraisers!AI25,3)+COUNTIF(Appraisers!AK25,3)+COUNTIF(Appraisers!AM25,3)+COUNTIF(Appraisers!AO25,3)+COUNTIF(Appraisers!AQ25,3)+COUNTIF(Appraisers!AS25,3)+COUNTIF(Appraisers!AU25,3)+COUNTIF(Appraisers!AW25,3)+COUNTIF(Appraisers!AY25,3)</f>
        <v>0</v>
      </c>
      <c r="F24" s="33">
        <f>COUNTIF(Appraisers!C25,4)+COUNTIF(Appraisers!E25,4)+COUNTIF(Appraisers!G25,4)+COUNTIF(Appraisers!I25,4)+COUNTIF(Appraisers!K25,4)+COUNTIF(Appraisers!M25,4)+COUNTIF(Appraisers!O25,4)+COUNTIF(Appraisers!Q25,4)+COUNTIF(Appraisers!S25,4)+COUNTIF(Appraisers!U25,4)+COUNTIF(Appraisers!W25,4)+COUNTIF(Appraisers!Y25,4)+COUNTIF(Appraisers!AA25,4)+COUNTIF(Appraisers!AC25,4)+COUNTIF(Appraisers!AE25,4)+COUNTIF(Appraisers!AG25,4)+COUNTIF(Appraisers!AI25,4)+COUNTIF(Appraisers!AK25,4)+COUNTIF(Appraisers!AM25,4)+COUNTIF(Appraisers!AO25,4)+COUNTIF(Appraisers!AQ25,4)+COUNTIF(Appraisers!AS25,4)+COUNTIF(Appraisers!AU25,4)+COUNTIF(Appraisers!AW25,4)+COUNTIF(Appraisers!AY25,4)</f>
        <v>0</v>
      </c>
      <c r="G24" s="33">
        <f>COUNTIF(Appraisers!C25,5)+COUNTIF(Appraisers!E25,5)+COUNTIF(Appraisers!G25,5)+COUNTIF(Appraisers!I25,5)+COUNTIF(Appraisers!K25,5)+COUNTIF(Appraisers!M25,5)+COUNTIF(Appraisers!O25,5)+COUNTIF(Appraisers!Q25,5)+COUNTIF(Appraisers!S25,5)+COUNTIF(Appraisers!U25,5)+COUNTIF(Appraisers!W25,5)+COUNTIF(Appraisers!Y25,5)+COUNTIF(Appraisers!AA25,5)+COUNTIF(Appraisers!AC25,5)+COUNTIF(Appraisers!AE25,5)+COUNTIF(Appraisers!AG25,5)+COUNTIF(Appraisers!AI25,5)+COUNTIF(Appraisers!AK25,5)+COUNTIF(Appraisers!AM25,5)+COUNTIF(Appraisers!AO25,5)+COUNTIF(Appraisers!AQ25,5)+COUNTIF(Appraisers!AS25,5)+COUNTIF(Appraisers!AU25,5)+COUNTIF(Appraisers!AW25,5)+COUNTIF(Appraisers!AY25,5)</f>
        <v>0</v>
      </c>
      <c r="H24" s="33">
        <f>COUNTIF(Appraisers!C25,6)+COUNTIF(Appraisers!E25,6)+COUNTIF(Appraisers!G25,6)+COUNTIF(Appraisers!I25,6)+COUNTIF(Appraisers!K25,6)+COUNTIF(Appraisers!M25,6)+COUNTIF(Appraisers!O25,6)+COUNTIF(Appraisers!Q25,6)+COUNTIF(Appraisers!S25,6)+COUNTIF(Appraisers!U25,6)+COUNTIF(Appraisers!W25,6)+COUNTIF(Appraisers!Y25,6)+COUNTIF(Appraisers!AA25,6)+COUNTIF(Appraisers!AC25,6)+COUNTIF(Appraisers!AE25,6)+COUNTIF(Appraisers!AG25,6)+COUNTIF(Appraisers!AI25,6)+COUNTIF(Appraisers!AK25,6)+COUNTIF(Appraisers!AM25,6)+COUNTIF(Appraisers!AO25,6)+COUNTIF(Appraisers!AQ25,6)+COUNTIF(Appraisers!AS25,6)+COUNTIF(Appraisers!AU25,6)+COUNTIF(Appraisers!AW25,6)+COUNTIF(Appraisers!AY25,6)</f>
        <v>0</v>
      </c>
      <c r="I24" s="33">
        <f>COUNTIF(Appraisers!C25,7)+COUNTIF(Appraisers!E25,7)+COUNTIF(Appraisers!G25,7)+COUNTIF(Appraisers!I25,7)+COUNTIF(Appraisers!K25,7)+COUNTIF(Appraisers!M25,7)+COUNTIF(Appraisers!O25,7)+COUNTIF(Appraisers!Q25,7)+COUNTIF(Appraisers!S25,7)+COUNTIF(Appraisers!U25,7)+COUNTIF(Appraisers!W25,7)+COUNTIF(Appraisers!Y25,7)+COUNTIF(Appraisers!AA25,7)+COUNTIF(Appraisers!AC25,7)+COUNTIF(Appraisers!AE25,7)+COUNTIF(Appraisers!AG25,7)+COUNTIF(Appraisers!AI25,7)+COUNTIF(Appraisers!AK25,7)+COUNTIF(Appraisers!AM25,7)+COUNTIF(Appraisers!AO25,7)+COUNTIF(Appraisers!AQ25,7)+COUNTIF(Appraisers!AS25,7)+COUNTIF(Appraisers!AU25,7)+COUNTIF(Appraisers!AW25,7)+COUNTIF(Appraisers!AY25,7)</f>
        <v>0</v>
      </c>
      <c r="J24" s="33">
        <f>COUNTIF(Appraisers!C25,8)+COUNTIF(Appraisers!E25,8)+COUNTIF(Appraisers!G25,8)+COUNTIF(Appraisers!I25,8)+COUNTIF(Appraisers!K25,8)+COUNTIF(Appraisers!M25,8)+COUNTIF(Appraisers!O25,8)+COUNTIF(Appraisers!Q25,8)+COUNTIF(Appraisers!S25,8)+COUNTIF(Appraisers!U25,8)+COUNTIF(Appraisers!W25,8)+COUNTIF(Appraisers!Y25,8)+COUNTIF(Appraisers!AA25,8)+COUNTIF(Appraisers!AC25,8)+COUNTIF(Appraisers!AE25,8)+COUNTIF(Appraisers!AG25,8)+COUNTIF(Appraisers!AI25,8)+COUNTIF(Appraisers!AK25,8)+COUNTIF(Appraisers!AM25,8)+COUNTIF(Appraisers!AO25,8)+COUNTIF(Appraisers!AQ25,8)+COUNTIF(Appraisers!AS25,8)+COUNTIF(Appraisers!AU25,8)+COUNTIF(Appraisers!AW25,8)+COUNTIF(Appraisers!AY25,8)</f>
        <v>0</v>
      </c>
      <c r="K24" s="33">
        <f>COUNTIF(Appraisers!C25,9)+COUNTIF(Appraisers!E25,9)+COUNTIF(Appraisers!G25,9)+COUNTIF(Appraisers!I25,9)+COUNTIF(Appraisers!K25,9)+COUNTIF(Appraisers!M25,9)+COUNTIF(Appraisers!O25,9)+COUNTIF(Appraisers!Q25,9)+COUNTIF(Appraisers!S25,9)+COUNTIF(Appraisers!U25,9)+COUNTIF(Appraisers!W25,9)+COUNTIF(Appraisers!Y25,9)+COUNTIF(Appraisers!AA25,9)+COUNTIF(Appraisers!AC25,9)+COUNTIF(Appraisers!AE25,9)+COUNTIF(Appraisers!AG25,9)+COUNTIF(Appraisers!AI25,9)+COUNTIF(Appraisers!AK25,9)+COUNTIF(Appraisers!AM25,9)+COUNTIF(Appraisers!AO25,9)+COUNTIF(Appraisers!AQ25,9)+COUNTIF(Appraisers!AS25,9)+COUNTIF(Appraisers!AU25,9)+COUNTIF(Appraisers!AW25,9)+COUNTIF(Appraisers!AY25,9)</f>
        <v>0</v>
      </c>
      <c r="L24" s="34" t="str">
        <f>IF(ISERROR(1/((COUNT('Full Results'!C24:AA24))*(COUNT('Full Results'!C24:AA24)-1))*(C24^2+D24^2+E24^2+F24^2+G24^2+H24^2+I24^2+J24^2+K24^2)),"",(1/((COUNT('Full Results'!C24:AA24))*(COUNT('Full Results'!C24:AA24)-1))*(C24^2+D24^2+E24^2+F24^2+G24^2+H24^2+K24^2)))</f>
        <v/>
      </c>
    </row>
    <row r="25" spans="1:12" ht="24" customHeight="1">
      <c r="A25" s="20" t="str">
        <f>IF(Appraisers!A26 &lt;&gt;"", Appraisers!A26, "")</f>
        <v/>
      </c>
      <c r="B25" s="37" t="str">
        <f>IF(Appraisers!B26 &lt;&gt;"", Appraisers!B26, "")</f>
        <v/>
      </c>
      <c r="C25" s="33">
        <f>COUNTIF(Appraisers!C26,1)+COUNTIF(Appraisers!E26,1)+COUNTIF(Appraisers!G26,1)+COUNTIF(Appraisers!I26,1)+COUNTIF(Appraisers!K26,1)+COUNTIF(Appraisers!M26,1)+COUNTIF(Appraisers!O26,1)+COUNTIF(Appraisers!Q26,1)+COUNTIF(Appraisers!S26,1)+COUNTIF(Appraisers!U26,1)+COUNTIF(Appraisers!W26,1)+COUNTIF(Appraisers!Y26,1)+COUNTIF(Appraisers!AA26,1)+COUNTIF(Appraisers!AC26,1)+COUNTIF(Appraisers!AE26,1)+COUNTIF(Appraisers!AG26,1)+COUNTIF(Appraisers!AI26,1)+COUNTIF(Appraisers!AK26,1)+COUNTIF(Appraisers!AM26,1)+COUNTIF(Appraisers!AO26,1)+COUNTIF(Appraisers!AQ26,1)+COUNTIF(Appraisers!AS26,1)+COUNTIF(Appraisers!AU26,1)+COUNTIF(Appraisers!AW26,1)+COUNTIF(Appraisers!AY26,1)</f>
        <v>0</v>
      </c>
      <c r="D25" s="33">
        <f>COUNTIF(Appraisers!C26,2)+COUNTIF(Appraisers!E26,2)+COUNTIF(Appraisers!G26,2)+COUNTIF(Appraisers!I26,2)+COUNTIF(Appraisers!K26,2)+COUNTIF(Appraisers!M26,2)+COUNTIF(Appraisers!O26,2)+COUNTIF(Appraisers!Q26,2)+COUNTIF(Appraisers!S26,2)+COUNTIF(Appraisers!U26,2)+COUNTIF(Appraisers!W26,2)+COUNTIF(Appraisers!Y26,2)+COUNTIF(Appraisers!AA26,2)+COUNTIF(Appraisers!AC26,2)+COUNTIF(Appraisers!AE26,2)+COUNTIF(Appraisers!AG26,2)+COUNTIF(Appraisers!AI26,2)+COUNTIF(Appraisers!AK26,2)+COUNTIF(Appraisers!AM26,2)+COUNTIF(Appraisers!AO26,2)+COUNTIF(Appraisers!AQ26,2)+COUNTIF(Appraisers!AS26,2)+COUNTIF(Appraisers!AU26,2)+COUNTIF(Appraisers!AW26,2)+COUNTIF(Appraisers!AY26,2)</f>
        <v>0</v>
      </c>
      <c r="E25" s="33">
        <f>COUNTIF(Appraisers!C26,3)+COUNTIF(Appraisers!E26,3)+COUNTIF(Appraisers!G26,3)+COUNTIF(Appraisers!I26,3)+COUNTIF(Appraisers!K26,3)+COUNTIF(Appraisers!M26,3)+COUNTIF(Appraisers!O26,3)+COUNTIF(Appraisers!Q26,3)+COUNTIF(Appraisers!S26,3)+COUNTIF(Appraisers!U26,3)+COUNTIF(Appraisers!W26,3)+COUNTIF(Appraisers!Y26,3)+COUNTIF(Appraisers!AA26,3)+COUNTIF(Appraisers!AC26,3)+COUNTIF(Appraisers!AE26,3)+COUNTIF(Appraisers!AG26,3)+COUNTIF(Appraisers!AI26,3)+COUNTIF(Appraisers!AK26,3)+COUNTIF(Appraisers!AM26,3)+COUNTIF(Appraisers!AO26,3)+COUNTIF(Appraisers!AQ26,3)+COUNTIF(Appraisers!AS26,3)+COUNTIF(Appraisers!AU26,3)+COUNTIF(Appraisers!AW26,3)+COUNTIF(Appraisers!AY26,3)</f>
        <v>0</v>
      </c>
      <c r="F25" s="33">
        <f>COUNTIF(Appraisers!C26,4)+COUNTIF(Appraisers!E26,4)+COUNTIF(Appraisers!G26,4)+COUNTIF(Appraisers!I26,4)+COUNTIF(Appraisers!K26,4)+COUNTIF(Appraisers!M26,4)+COUNTIF(Appraisers!O26,4)+COUNTIF(Appraisers!Q26,4)+COUNTIF(Appraisers!S26,4)+COUNTIF(Appraisers!U26,4)+COUNTIF(Appraisers!W26,4)+COUNTIF(Appraisers!Y26,4)+COUNTIF(Appraisers!AA26,4)+COUNTIF(Appraisers!AC26,4)+COUNTIF(Appraisers!AE26,4)+COUNTIF(Appraisers!AG26,4)+COUNTIF(Appraisers!AI26,4)+COUNTIF(Appraisers!AK26,4)+COUNTIF(Appraisers!AM26,4)+COUNTIF(Appraisers!AO26,4)+COUNTIF(Appraisers!AQ26,4)+COUNTIF(Appraisers!AS26,4)+COUNTIF(Appraisers!AU26,4)+COUNTIF(Appraisers!AW26,4)+COUNTIF(Appraisers!AY26,4)</f>
        <v>0</v>
      </c>
      <c r="G25" s="33">
        <f>COUNTIF(Appraisers!C26,5)+COUNTIF(Appraisers!E26,5)+COUNTIF(Appraisers!G26,5)+COUNTIF(Appraisers!I26,5)+COUNTIF(Appraisers!K26,5)+COUNTIF(Appraisers!M26,5)+COUNTIF(Appraisers!O26,5)+COUNTIF(Appraisers!Q26,5)+COUNTIF(Appraisers!S26,5)+COUNTIF(Appraisers!U26,5)+COUNTIF(Appraisers!W26,5)+COUNTIF(Appraisers!Y26,5)+COUNTIF(Appraisers!AA26,5)+COUNTIF(Appraisers!AC26,5)+COUNTIF(Appraisers!AE26,5)+COUNTIF(Appraisers!AG26,5)+COUNTIF(Appraisers!AI26,5)+COUNTIF(Appraisers!AK26,5)+COUNTIF(Appraisers!AM26,5)+COUNTIF(Appraisers!AO26,5)+COUNTIF(Appraisers!AQ26,5)+COUNTIF(Appraisers!AS26,5)+COUNTIF(Appraisers!AU26,5)+COUNTIF(Appraisers!AW26,5)+COUNTIF(Appraisers!AY26,5)</f>
        <v>0</v>
      </c>
      <c r="H25" s="33">
        <f>COUNTIF(Appraisers!C26,6)+COUNTIF(Appraisers!E26,6)+COUNTIF(Appraisers!G26,6)+COUNTIF(Appraisers!I26,6)+COUNTIF(Appraisers!K26,6)+COUNTIF(Appraisers!M26,6)+COUNTIF(Appraisers!O26,6)+COUNTIF(Appraisers!Q26,6)+COUNTIF(Appraisers!S26,6)+COUNTIF(Appraisers!U26,6)+COUNTIF(Appraisers!W26,6)+COUNTIF(Appraisers!Y26,6)+COUNTIF(Appraisers!AA26,6)+COUNTIF(Appraisers!AC26,6)+COUNTIF(Appraisers!AE26,6)+COUNTIF(Appraisers!AG26,6)+COUNTIF(Appraisers!AI26,6)+COUNTIF(Appraisers!AK26,6)+COUNTIF(Appraisers!AM26,6)+COUNTIF(Appraisers!AO26,6)+COUNTIF(Appraisers!AQ26,6)+COUNTIF(Appraisers!AS26,6)+COUNTIF(Appraisers!AU26,6)+COUNTIF(Appraisers!AW26,6)+COUNTIF(Appraisers!AY26,6)</f>
        <v>0</v>
      </c>
      <c r="I25" s="33">
        <f>COUNTIF(Appraisers!C26,7)+COUNTIF(Appraisers!E26,7)+COUNTIF(Appraisers!G26,7)+COUNTIF(Appraisers!I26,7)+COUNTIF(Appraisers!K26,7)+COUNTIF(Appraisers!M26,7)+COUNTIF(Appraisers!O26,7)+COUNTIF(Appraisers!Q26,7)+COUNTIF(Appraisers!S26,7)+COUNTIF(Appraisers!U26,7)+COUNTIF(Appraisers!W26,7)+COUNTIF(Appraisers!Y26,7)+COUNTIF(Appraisers!AA26,7)+COUNTIF(Appraisers!AC26,7)+COUNTIF(Appraisers!AE26,7)+COUNTIF(Appraisers!AG26,7)+COUNTIF(Appraisers!AI26,7)+COUNTIF(Appraisers!AK26,7)+COUNTIF(Appraisers!AM26,7)+COUNTIF(Appraisers!AO26,7)+COUNTIF(Appraisers!AQ26,7)+COUNTIF(Appraisers!AS26,7)+COUNTIF(Appraisers!AU26,7)+COUNTIF(Appraisers!AW26,7)+COUNTIF(Appraisers!AY26,7)</f>
        <v>0</v>
      </c>
      <c r="J25" s="33">
        <f>COUNTIF(Appraisers!C26,8)+COUNTIF(Appraisers!E26,8)+COUNTIF(Appraisers!G26,8)+COUNTIF(Appraisers!I26,8)+COUNTIF(Appraisers!K26,8)+COUNTIF(Appraisers!M26,8)+COUNTIF(Appraisers!O26,8)+COUNTIF(Appraisers!Q26,8)+COUNTIF(Appraisers!S26,8)+COUNTIF(Appraisers!U26,8)+COUNTIF(Appraisers!W26,8)+COUNTIF(Appraisers!Y26,8)+COUNTIF(Appraisers!AA26,8)+COUNTIF(Appraisers!AC26,8)+COUNTIF(Appraisers!AE26,8)+COUNTIF(Appraisers!AG26,8)+COUNTIF(Appraisers!AI26,8)+COUNTIF(Appraisers!AK26,8)+COUNTIF(Appraisers!AM26,8)+COUNTIF(Appraisers!AO26,8)+COUNTIF(Appraisers!AQ26,8)+COUNTIF(Appraisers!AS26,8)+COUNTIF(Appraisers!AU26,8)+COUNTIF(Appraisers!AW26,8)+COUNTIF(Appraisers!AY26,8)</f>
        <v>0</v>
      </c>
      <c r="K25" s="33">
        <f>COUNTIF(Appraisers!C26,9)+COUNTIF(Appraisers!E26,9)+COUNTIF(Appraisers!G26,9)+COUNTIF(Appraisers!I26,9)+COUNTIF(Appraisers!K26,9)+COUNTIF(Appraisers!M26,9)+COUNTIF(Appraisers!O26,9)+COUNTIF(Appraisers!Q26,9)+COUNTIF(Appraisers!S26,9)+COUNTIF(Appraisers!U26,9)+COUNTIF(Appraisers!W26,9)+COUNTIF(Appraisers!Y26,9)+COUNTIF(Appraisers!AA26,9)+COUNTIF(Appraisers!AC26,9)+COUNTIF(Appraisers!AE26,9)+COUNTIF(Appraisers!AG26,9)+COUNTIF(Appraisers!AI26,9)+COUNTIF(Appraisers!AK26,9)+COUNTIF(Appraisers!AM26,9)+COUNTIF(Appraisers!AO26,9)+COUNTIF(Appraisers!AQ26,9)+COUNTIF(Appraisers!AS26,9)+COUNTIF(Appraisers!AU26,9)+COUNTIF(Appraisers!AW26,9)+COUNTIF(Appraisers!AY26,9)</f>
        <v>0</v>
      </c>
      <c r="L25" s="34" t="str">
        <f>IF(ISERROR(1/((COUNT('Full Results'!C25:AA25))*(COUNT('Full Results'!C25:AA25)-1))*(C25^2+D25^2+E25^2+F25^2+G25^2+H25^2+I25^2+J25^2+K25^2)),"",(1/((COUNT('Full Results'!C25:AA25))*(COUNT('Full Results'!C25:AA25)-1))*(C25^2+D25^2+E25^2+F25^2+G25^2+H25^2+K25^2)))</f>
        <v/>
      </c>
    </row>
    <row r="26" spans="1:12" ht="24" customHeight="1">
      <c r="A26" s="20" t="str">
        <f>IF(Appraisers!A27 &lt;&gt;"", Appraisers!A27, "")</f>
        <v/>
      </c>
      <c r="B26" s="37" t="str">
        <f>IF(Appraisers!B27 &lt;&gt;"", Appraisers!B27, "")</f>
        <v/>
      </c>
      <c r="C26" s="33">
        <f>COUNTIF(Appraisers!C27,1)+COUNTIF(Appraisers!E27,1)+COUNTIF(Appraisers!G27,1)+COUNTIF(Appraisers!I27,1)+COUNTIF(Appraisers!K27,1)+COUNTIF(Appraisers!M27,1)+COUNTIF(Appraisers!O27,1)+COUNTIF(Appraisers!Q27,1)+COUNTIF(Appraisers!S27,1)+COUNTIF(Appraisers!U27,1)+COUNTIF(Appraisers!W27,1)+COUNTIF(Appraisers!Y27,1)+COUNTIF(Appraisers!AA27,1)+COUNTIF(Appraisers!AC27,1)+COUNTIF(Appraisers!AE27,1)+COUNTIF(Appraisers!AG27,1)+COUNTIF(Appraisers!AI27,1)+COUNTIF(Appraisers!AK27,1)+COUNTIF(Appraisers!AM27,1)+COUNTIF(Appraisers!AO27,1)+COUNTIF(Appraisers!AQ27,1)+COUNTIF(Appraisers!AS27,1)+COUNTIF(Appraisers!AU27,1)+COUNTIF(Appraisers!AW27,1)+COUNTIF(Appraisers!AY27,1)</f>
        <v>0</v>
      </c>
      <c r="D26" s="33">
        <f>COUNTIF(Appraisers!C27,2)+COUNTIF(Appraisers!E27,2)+COUNTIF(Appraisers!G27,2)+COUNTIF(Appraisers!I27,2)+COUNTIF(Appraisers!K27,2)+COUNTIF(Appraisers!M27,2)+COUNTIF(Appraisers!O27,2)+COUNTIF(Appraisers!Q27,2)+COUNTIF(Appraisers!S27,2)+COUNTIF(Appraisers!U27,2)+COUNTIF(Appraisers!W27,2)+COUNTIF(Appraisers!Y27,2)+COUNTIF(Appraisers!AA27,2)+COUNTIF(Appraisers!AC27,2)+COUNTIF(Appraisers!AE27,2)+COUNTIF(Appraisers!AG27,2)+COUNTIF(Appraisers!AI27,2)+COUNTIF(Appraisers!AK27,2)+COUNTIF(Appraisers!AM27,2)+COUNTIF(Appraisers!AO27,2)+COUNTIF(Appraisers!AQ27,2)+COUNTIF(Appraisers!AS27,2)+COUNTIF(Appraisers!AU27,2)+COUNTIF(Appraisers!AW27,2)+COUNTIF(Appraisers!AY27,2)</f>
        <v>0</v>
      </c>
      <c r="E26" s="33">
        <f>COUNTIF(Appraisers!C27,3)+COUNTIF(Appraisers!E27,3)+COUNTIF(Appraisers!G27,3)+COUNTIF(Appraisers!I27,3)+COUNTIF(Appraisers!K27,3)+COUNTIF(Appraisers!M27,3)+COUNTIF(Appraisers!O27,3)+COUNTIF(Appraisers!Q27,3)+COUNTIF(Appraisers!S27,3)+COUNTIF(Appraisers!U27,3)+COUNTIF(Appraisers!W27,3)+COUNTIF(Appraisers!Y27,3)+COUNTIF(Appraisers!AA27,3)+COUNTIF(Appraisers!AC27,3)+COUNTIF(Appraisers!AE27,3)+COUNTIF(Appraisers!AG27,3)+COUNTIF(Appraisers!AI27,3)+COUNTIF(Appraisers!AK27,3)+COUNTIF(Appraisers!AM27,3)+COUNTIF(Appraisers!AO27,3)+COUNTIF(Appraisers!AQ27,3)+COUNTIF(Appraisers!AS27,3)+COUNTIF(Appraisers!AU27,3)+COUNTIF(Appraisers!AW27,3)+COUNTIF(Appraisers!AY27,3)</f>
        <v>0</v>
      </c>
      <c r="F26" s="33">
        <f>COUNTIF(Appraisers!C27,4)+COUNTIF(Appraisers!E27,4)+COUNTIF(Appraisers!G27,4)+COUNTIF(Appraisers!I27,4)+COUNTIF(Appraisers!K27,4)+COUNTIF(Appraisers!M27,4)+COUNTIF(Appraisers!O27,4)+COUNTIF(Appraisers!Q27,4)+COUNTIF(Appraisers!S27,4)+COUNTIF(Appraisers!U27,4)+COUNTIF(Appraisers!W27,4)+COUNTIF(Appraisers!Y27,4)+COUNTIF(Appraisers!AA27,4)+COUNTIF(Appraisers!AC27,4)+COUNTIF(Appraisers!AE27,4)+COUNTIF(Appraisers!AG27,4)+COUNTIF(Appraisers!AI27,4)+COUNTIF(Appraisers!AK27,4)+COUNTIF(Appraisers!AM27,4)+COUNTIF(Appraisers!AO27,4)+COUNTIF(Appraisers!AQ27,4)+COUNTIF(Appraisers!AS27,4)+COUNTIF(Appraisers!AU27,4)+COUNTIF(Appraisers!AW27,4)+COUNTIF(Appraisers!AY27,4)</f>
        <v>0</v>
      </c>
      <c r="G26" s="33">
        <f>COUNTIF(Appraisers!C27,5)+COUNTIF(Appraisers!E27,5)+COUNTIF(Appraisers!G27,5)+COUNTIF(Appraisers!I27,5)+COUNTIF(Appraisers!K27,5)+COUNTIF(Appraisers!M27,5)+COUNTIF(Appraisers!O27,5)+COUNTIF(Appraisers!Q27,5)+COUNTIF(Appraisers!S27,5)+COUNTIF(Appraisers!U27,5)+COUNTIF(Appraisers!W27,5)+COUNTIF(Appraisers!Y27,5)+COUNTIF(Appraisers!AA27,5)+COUNTIF(Appraisers!AC27,5)+COUNTIF(Appraisers!AE27,5)+COUNTIF(Appraisers!AG27,5)+COUNTIF(Appraisers!AI27,5)+COUNTIF(Appraisers!AK27,5)+COUNTIF(Appraisers!AM27,5)+COUNTIF(Appraisers!AO27,5)+COUNTIF(Appraisers!AQ27,5)+COUNTIF(Appraisers!AS27,5)+COUNTIF(Appraisers!AU27,5)+COUNTIF(Appraisers!AW27,5)+COUNTIF(Appraisers!AY27,5)</f>
        <v>0</v>
      </c>
      <c r="H26" s="33">
        <f>COUNTIF(Appraisers!C27,6)+COUNTIF(Appraisers!E27,6)+COUNTIF(Appraisers!G27,6)+COUNTIF(Appraisers!I27,6)+COUNTIF(Appraisers!K27,6)+COUNTIF(Appraisers!M27,6)+COUNTIF(Appraisers!O27,6)+COUNTIF(Appraisers!Q27,6)+COUNTIF(Appraisers!S27,6)+COUNTIF(Appraisers!U27,6)+COUNTIF(Appraisers!W27,6)+COUNTIF(Appraisers!Y27,6)+COUNTIF(Appraisers!AA27,6)+COUNTIF(Appraisers!AC27,6)+COUNTIF(Appraisers!AE27,6)+COUNTIF(Appraisers!AG27,6)+COUNTIF(Appraisers!AI27,6)+COUNTIF(Appraisers!AK27,6)+COUNTIF(Appraisers!AM27,6)+COUNTIF(Appraisers!AO27,6)+COUNTIF(Appraisers!AQ27,6)+COUNTIF(Appraisers!AS27,6)+COUNTIF(Appraisers!AU27,6)+COUNTIF(Appraisers!AW27,6)+COUNTIF(Appraisers!AY27,6)</f>
        <v>0</v>
      </c>
      <c r="I26" s="33">
        <f>COUNTIF(Appraisers!C27,7)+COUNTIF(Appraisers!E27,7)+COUNTIF(Appraisers!G27,7)+COUNTIF(Appraisers!I27,7)+COUNTIF(Appraisers!K27,7)+COUNTIF(Appraisers!M27,7)+COUNTIF(Appraisers!O27,7)+COUNTIF(Appraisers!Q27,7)+COUNTIF(Appraisers!S27,7)+COUNTIF(Appraisers!U27,7)+COUNTIF(Appraisers!W27,7)+COUNTIF(Appraisers!Y27,7)+COUNTIF(Appraisers!AA27,7)+COUNTIF(Appraisers!AC27,7)+COUNTIF(Appraisers!AE27,7)+COUNTIF(Appraisers!AG27,7)+COUNTIF(Appraisers!AI27,7)+COUNTIF(Appraisers!AK27,7)+COUNTIF(Appraisers!AM27,7)+COUNTIF(Appraisers!AO27,7)+COUNTIF(Appraisers!AQ27,7)+COUNTIF(Appraisers!AS27,7)+COUNTIF(Appraisers!AU27,7)+COUNTIF(Appraisers!AW27,7)+COUNTIF(Appraisers!AY27,7)</f>
        <v>0</v>
      </c>
      <c r="J26" s="33">
        <f>COUNTIF(Appraisers!C27,8)+COUNTIF(Appraisers!E27,8)+COUNTIF(Appraisers!G27,8)+COUNTIF(Appraisers!I27,8)+COUNTIF(Appraisers!K27,8)+COUNTIF(Appraisers!M27,8)+COUNTIF(Appraisers!O27,8)+COUNTIF(Appraisers!Q27,8)+COUNTIF(Appraisers!S27,8)+COUNTIF(Appraisers!U27,8)+COUNTIF(Appraisers!W27,8)+COUNTIF(Appraisers!Y27,8)+COUNTIF(Appraisers!AA27,8)+COUNTIF(Appraisers!AC27,8)+COUNTIF(Appraisers!AE27,8)+COUNTIF(Appraisers!AG27,8)+COUNTIF(Appraisers!AI27,8)+COUNTIF(Appraisers!AK27,8)+COUNTIF(Appraisers!AM27,8)+COUNTIF(Appraisers!AO27,8)+COUNTIF(Appraisers!AQ27,8)+COUNTIF(Appraisers!AS27,8)+COUNTIF(Appraisers!AU27,8)+COUNTIF(Appraisers!AW27,8)+COUNTIF(Appraisers!AY27,8)</f>
        <v>0</v>
      </c>
      <c r="K26" s="33">
        <f>COUNTIF(Appraisers!C27,9)+COUNTIF(Appraisers!E27,9)+COUNTIF(Appraisers!G27,9)+COUNTIF(Appraisers!I27,9)+COUNTIF(Appraisers!K27,9)+COUNTIF(Appraisers!M27,9)+COUNTIF(Appraisers!O27,9)+COUNTIF(Appraisers!Q27,9)+COUNTIF(Appraisers!S27,9)+COUNTIF(Appraisers!U27,9)+COUNTIF(Appraisers!W27,9)+COUNTIF(Appraisers!Y27,9)+COUNTIF(Appraisers!AA27,9)+COUNTIF(Appraisers!AC27,9)+COUNTIF(Appraisers!AE27,9)+COUNTIF(Appraisers!AG27,9)+COUNTIF(Appraisers!AI27,9)+COUNTIF(Appraisers!AK27,9)+COUNTIF(Appraisers!AM27,9)+COUNTIF(Appraisers!AO27,9)+COUNTIF(Appraisers!AQ27,9)+COUNTIF(Appraisers!AS27,9)+COUNTIF(Appraisers!AU27,9)+COUNTIF(Appraisers!AW27,9)+COUNTIF(Appraisers!AY27,9)</f>
        <v>0</v>
      </c>
      <c r="L26" s="34" t="str">
        <f>IF(ISERROR(1/((COUNT('Full Results'!C26:AA26))*(COUNT('Full Results'!C26:AA26)-1))*(C26^2+D26^2+E26^2+F26^2+G26^2+H26^2+I26^2+J26^2+K26^2)),"",(1/((COUNT('Full Results'!C26:AA26))*(COUNT('Full Results'!C26:AA26)-1))*(C26^2+D26^2+E26^2+F26^2+G26^2+H26^2+K26^2)))</f>
        <v/>
      </c>
    </row>
    <row r="27" spans="1:12" ht="24" customHeight="1">
      <c r="A27" s="20" t="str">
        <f>IF(Appraisers!A28 &lt;&gt;"", Appraisers!A28, "")</f>
        <v/>
      </c>
      <c r="B27" s="37" t="str">
        <f>IF(Appraisers!B28 &lt;&gt;"", Appraisers!B28, "")</f>
        <v/>
      </c>
      <c r="C27" s="33">
        <f>COUNTIF(Appraisers!C28,1)+COUNTIF(Appraisers!E28,1)+COUNTIF(Appraisers!G28,1)+COUNTIF(Appraisers!I28,1)+COUNTIF(Appraisers!K28,1)+COUNTIF(Appraisers!M28,1)+COUNTIF(Appraisers!O28,1)+COUNTIF(Appraisers!Q28,1)+COUNTIF(Appraisers!S28,1)+COUNTIF(Appraisers!U28,1)+COUNTIF(Appraisers!W28,1)+COUNTIF(Appraisers!Y28,1)+COUNTIF(Appraisers!AA28,1)+COUNTIF(Appraisers!AC28,1)+COUNTIF(Appraisers!AE28,1)+COUNTIF(Appraisers!AG28,1)+COUNTIF(Appraisers!AI28,1)+COUNTIF(Appraisers!AK28,1)+COUNTIF(Appraisers!AM28,1)+COUNTIF(Appraisers!AO28,1)+COUNTIF(Appraisers!AQ28,1)+COUNTIF(Appraisers!AS28,1)+COUNTIF(Appraisers!AU28,1)+COUNTIF(Appraisers!AW28,1)+COUNTIF(Appraisers!AY28,1)</f>
        <v>0</v>
      </c>
      <c r="D27" s="33">
        <f>COUNTIF(Appraisers!C28,2)+COUNTIF(Appraisers!E28,2)+COUNTIF(Appraisers!G28,2)+COUNTIF(Appraisers!I28,2)+COUNTIF(Appraisers!K28,2)+COUNTIF(Appraisers!M28,2)+COUNTIF(Appraisers!O28,2)+COUNTIF(Appraisers!Q28,2)+COUNTIF(Appraisers!S28,2)+COUNTIF(Appraisers!U28,2)+COUNTIF(Appraisers!W28,2)+COUNTIF(Appraisers!Y28,2)+COUNTIF(Appraisers!AA28,2)+COUNTIF(Appraisers!AC28,2)+COUNTIF(Appraisers!AE28,2)+COUNTIF(Appraisers!AG28,2)+COUNTIF(Appraisers!AI28,2)+COUNTIF(Appraisers!AK28,2)+COUNTIF(Appraisers!AM28,2)+COUNTIF(Appraisers!AO28,2)+COUNTIF(Appraisers!AQ28,2)+COUNTIF(Appraisers!AS28,2)+COUNTIF(Appraisers!AU28,2)+COUNTIF(Appraisers!AW28,2)+COUNTIF(Appraisers!AY28,2)</f>
        <v>0</v>
      </c>
      <c r="E27" s="33">
        <f>COUNTIF(Appraisers!C28,3)+COUNTIF(Appraisers!E28,3)+COUNTIF(Appraisers!G28,3)+COUNTIF(Appraisers!I28,3)+COUNTIF(Appraisers!K28,3)+COUNTIF(Appraisers!M28,3)+COUNTIF(Appraisers!O28,3)+COUNTIF(Appraisers!Q28,3)+COUNTIF(Appraisers!S28,3)+COUNTIF(Appraisers!U28,3)+COUNTIF(Appraisers!W28,3)+COUNTIF(Appraisers!Y28,3)+COUNTIF(Appraisers!AA28,3)+COUNTIF(Appraisers!AC28,3)+COUNTIF(Appraisers!AE28,3)+COUNTIF(Appraisers!AG28,3)+COUNTIF(Appraisers!AI28,3)+COUNTIF(Appraisers!AK28,3)+COUNTIF(Appraisers!AM28,3)+COUNTIF(Appraisers!AO28,3)+COUNTIF(Appraisers!AQ28,3)+COUNTIF(Appraisers!AS28,3)+COUNTIF(Appraisers!AU28,3)+COUNTIF(Appraisers!AW28,3)+COUNTIF(Appraisers!AY28,3)</f>
        <v>0</v>
      </c>
      <c r="F27" s="33">
        <f>COUNTIF(Appraisers!C28,4)+COUNTIF(Appraisers!E28,4)+COUNTIF(Appraisers!G28,4)+COUNTIF(Appraisers!I28,4)+COUNTIF(Appraisers!K28,4)+COUNTIF(Appraisers!M28,4)+COUNTIF(Appraisers!O28,4)+COUNTIF(Appraisers!Q28,4)+COUNTIF(Appraisers!S28,4)+COUNTIF(Appraisers!U28,4)+COUNTIF(Appraisers!W28,4)+COUNTIF(Appraisers!Y28,4)+COUNTIF(Appraisers!AA28,4)+COUNTIF(Appraisers!AC28,4)+COUNTIF(Appraisers!AE28,4)+COUNTIF(Appraisers!AG28,4)+COUNTIF(Appraisers!AI28,4)+COUNTIF(Appraisers!AK28,4)+COUNTIF(Appraisers!AM28,4)+COUNTIF(Appraisers!AO28,4)+COUNTIF(Appraisers!AQ28,4)+COUNTIF(Appraisers!AS28,4)+COUNTIF(Appraisers!AU28,4)+COUNTIF(Appraisers!AW28,4)+COUNTIF(Appraisers!AY28,4)</f>
        <v>0</v>
      </c>
      <c r="G27" s="33">
        <f>COUNTIF(Appraisers!C28,5)+COUNTIF(Appraisers!E28,5)+COUNTIF(Appraisers!G28,5)+COUNTIF(Appraisers!I28,5)+COUNTIF(Appraisers!K28,5)+COUNTIF(Appraisers!M28,5)+COUNTIF(Appraisers!O28,5)+COUNTIF(Appraisers!Q28,5)+COUNTIF(Appraisers!S28,5)+COUNTIF(Appraisers!U28,5)+COUNTIF(Appraisers!W28,5)+COUNTIF(Appraisers!Y28,5)+COUNTIF(Appraisers!AA28,5)+COUNTIF(Appraisers!AC28,5)+COUNTIF(Appraisers!AE28,5)+COUNTIF(Appraisers!AG28,5)+COUNTIF(Appraisers!AI28,5)+COUNTIF(Appraisers!AK28,5)+COUNTIF(Appraisers!AM28,5)+COUNTIF(Appraisers!AO28,5)+COUNTIF(Appraisers!AQ28,5)+COUNTIF(Appraisers!AS28,5)+COUNTIF(Appraisers!AU28,5)+COUNTIF(Appraisers!AW28,5)+COUNTIF(Appraisers!AY28,5)</f>
        <v>0</v>
      </c>
      <c r="H27" s="33">
        <f>COUNTIF(Appraisers!C28,6)+COUNTIF(Appraisers!E28,6)+COUNTIF(Appraisers!G28,6)+COUNTIF(Appraisers!I28,6)+COUNTIF(Appraisers!K28,6)+COUNTIF(Appraisers!M28,6)+COUNTIF(Appraisers!O28,6)+COUNTIF(Appraisers!Q28,6)+COUNTIF(Appraisers!S28,6)+COUNTIF(Appraisers!U28,6)+COUNTIF(Appraisers!W28,6)+COUNTIF(Appraisers!Y28,6)+COUNTIF(Appraisers!AA28,6)+COUNTIF(Appraisers!AC28,6)+COUNTIF(Appraisers!AE28,6)+COUNTIF(Appraisers!AG28,6)+COUNTIF(Appraisers!AI28,6)+COUNTIF(Appraisers!AK28,6)+COUNTIF(Appraisers!AM28,6)+COUNTIF(Appraisers!AO28,6)+COUNTIF(Appraisers!AQ28,6)+COUNTIF(Appraisers!AS28,6)+COUNTIF(Appraisers!AU28,6)+COUNTIF(Appraisers!AW28,6)+COUNTIF(Appraisers!AY28,6)</f>
        <v>0</v>
      </c>
      <c r="I27" s="33">
        <f>COUNTIF(Appraisers!C28,7)+COUNTIF(Appraisers!E28,7)+COUNTIF(Appraisers!G28,7)+COUNTIF(Appraisers!I28,7)+COUNTIF(Appraisers!K28,7)+COUNTIF(Appraisers!M28,7)+COUNTIF(Appraisers!O28,7)+COUNTIF(Appraisers!Q28,7)+COUNTIF(Appraisers!S28,7)+COUNTIF(Appraisers!U28,7)+COUNTIF(Appraisers!W28,7)+COUNTIF(Appraisers!Y28,7)+COUNTIF(Appraisers!AA28,7)+COUNTIF(Appraisers!AC28,7)+COUNTIF(Appraisers!AE28,7)+COUNTIF(Appraisers!AG28,7)+COUNTIF(Appraisers!AI28,7)+COUNTIF(Appraisers!AK28,7)+COUNTIF(Appraisers!AM28,7)+COUNTIF(Appraisers!AO28,7)+COUNTIF(Appraisers!AQ28,7)+COUNTIF(Appraisers!AS28,7)+COUNTIF(Appraisers!AU28,7)+COUNTIF(Appraisers!AW28,7)+COUNTIF(Appraisers!AY28,7)</f>
        <v>0</v>
      </c>
      <c r="J27" s="33">
        <f>COUNTIF(Appraisers!C28,8)+COUNTIF(Appraisers!E28,8)+COUNTIF(Appraisers!G28,8)+COUNTIF(Appraisers!I28,8)+COUNTIF(Appraisers!K28,8)+COUNTIF(Appraisers!M28,8)+COUNTIF(Appraisers!O28,8)+COUNTIF(Appraisers!Q28,8)+COUNTIF(Appraisers!S28,8)+COUNTIF(Appraisers!U28,8)+COUNTIF(Appraisers!W28,8)+COUNTIF(Appraisers!Y28,8)+COUNTIF(Appraisers!AA28,8)+COUNTIF(Appraisers!AC28,8)+COUNTIF(Appraisers!AE28,8)+COUNTIF(Appraisers!AG28,8)+COUNTIF(Appraisers!AI28,8)+COUNTIF(Appraisers!AK28,8)+COUNTIF(Appraisers!AM28,8)+COUNTIF(Appraisers!AO28,8)+COUNTIF(Appraisers!AQ28,8)+COUNTIF(Appraisers!AS28,8)+COUNTIF(Appraisers!AU28,8)+COUNTIF(Appraisers!AW28,8)+COUNTIF(Appraisers!AY28,8)</f>
        <v>0</v>
      </c>
      <c r="K27" s="33">
        <f>COUNTIF(Appraisers!C28,9)+COUNTIF(Appraisers!E28,9)+COUNTIF(Appraisers!G28,9)+COUNTIF(Appraisers!I28,9)+COUNTIF(Appraisers!K28,9)+COUNTIF(Appraisers!M28,9)+COUNTIF(Appraisers!O28,9)+COUNTIF(Appraisers!Q28,9)+COUNTIF(Appraisers!S28,9)+COUNTIF(Appraisers!U28,9)+COUNTIF(Appraisers!W28,9)+COUNTIF(Appraisers!Y28,9)+COUNTIF(Appraisers!AA28,9)+COUNTIF(Appraisers!AC28,9)+COUNTIF(Appraisers!AE28,9)+COUNTIF(Appraisers!AG28,9)+COUNTIF(Appraisers!AI28,9)+COUNTIF(Appraisers!AK28,9)+COUNTIF(Appraisers!AM28,9)+COUNTIF(Appraisers!AO28,9)+COUNTIF(Appraisers!AQ28,9)+COUNTIF(Appraisers!AS28,9)+COUNTIF(Appraisers!AU28,9)+COUNTIF(Appraisers!AW28,9)+COUNTIF(Appraisers!AY28,9)</f>
        <v>0</v>
      </c>
      <c r="L27" s="34" t="str">
        <f>IF(ISERROR(1/((COUNT('Full Results'!C27:AA27))*(COUNT('Full Results'!C27:AA27)-1))*(C27^2+D27^2+E27^2+F27^2+G27^2+H27^2+I27^2+J27^2+K27^2)),"",(1/((COUNT('Full Results'!C27:AA27))*(COUNT('Full Results'!C27:AA27)-1))*(C27^2+D27^2+E27^2+F27^2+G27^2+H27^2+K27^2)))</f>
        <v/>
      </c>
    </row>
    <row r="28" spans="1:12" ht="24" customHeight="1">
      <c r="A28" s="20" t="str">
        <f>IF(Appraisers!A29 &lt;&gt;"", Appraisers!A29, "")</f>
        <v/>
      </c>
      <c r="B28" s="37" t="str">
        <f>IF(Appraisers!B29 &lt;&gt;"", Appraisers!B29, "")</f>
        <v/>
      </c>
      <c r="C28" s="33">
        <f>COUNTIF(Appraisers!C29,1)+COUNTIF(Appraisers!E29,1)+COUNTIF(Appraisers!G29,1)+COUNTIF(Appraisers!I29,1)+COUNTIF(Appraisers!K29,1)+COUNTIF(Appraisers!M29,1)+COUNTIF(Appraisers!O29,1)+COUNTIF(Appraisers!Q29,1)+COUNTIF(Appraisers!S29,1)+COUNTIF(Appraisers!U29,1)+COUNTIF(Appraisers!W29,1)+COUNTIF(Appraisers!Y29,1)+COUNTIF(Appraisers!AA29,1)+COUNTIF(Appraisers!AC29,1)+COUNTIF(Appraisers!AE29,1)+COUNTIF(Appraisers!AG29,1)+COUNTIF(Appraisers!AI29,1)+COUNTIF(Appraisers!AK29,1)+COUNTIF(Appraisers!AM29,1)+COUNTIF(Appraisers!AO29,1)+COUNTIF(Appraisers!AQ29,1)+COUNTIF(Appraisers!AS29,1)+COUNTIF(Appraisers!AU29,1)+COUNTIF(Appraisers!AW29,1)+COUNTIF(Appraisers!AY29,1)</f>
        <v>0</v>
      </c>
      <c r="D28" s="33">
        <f>COUNTIF(Appraisers!C29,2)+COUNTIF(Appraisers!E29,2)+COUNTIF(Appraisers!G29,2)+COUNTIF(Appraisers!I29,2)+COUNTIF(Appraisers!K29,2)+COUNTIF(Appraisers!M29,2)+COUNTIF(Appraisers!O29,2)+COUNTIF(Appraisers!Q29,2)+COUNTIF(Appraisers!S29,2)+COUNTIF(Appraisers!U29,2)+COUNTIF(Appraisers!W29,2)+COUNTIF(Appraisers!Y29,2)+COUNTIF(Appraisers!AA29,2)+COUNTIF(Appraisers!AC29,2)+COUNTIF(Appraisers!AE29,2)+COUNTIF(Appraisers!AG29,2)+COUNTIF(Appraisers!AI29,2)+COUNTIF(Appraisers!AK29,2)+COUNTIF(Appraisers!AM29,2)+COUNTIF(Appraisers!AO29,2)+COUNTIF(Appraisers!AQ29,2)+COUNTIF(Appraisers!AS29,2)+COUNTIF(Appraisers!AU29,2)+COUNTIF(Appraisers!AW29,2)+COUNTIF(Appraisers!AY29,2)</f>
        <v>0</v>
      </c>
      <c r="E28" s="33">
        <f>COUNTIF(Appraisers!C29,3)+COUNTIF(Appraisers!E29,3)+COUNTIF(Appraisers!G29,3)+COUNTIF(Appraisers!I29,3)+COUNTIF(Appraisers!K29,3)+COUNTIF(Appraisers!M29,3)+COUNTIF(Appraisers!O29,3)+COUNTIF(Appraisers!Q29,3)+COUNTIF(Appraisers!S29,3)+COUNTIF(Appraisers!U29,3)+COUNTIF(Appraisers!W29,3)+COUNTIF(Appraisers!Y29,3)+COUNTIF(Appraisers!AA29,3)+COUNTIF(Appraisers!AC29,3)+COUNTIF(Appraisers!AE29,3)+COUNTIF(Appraisers!AG29,3)+COUNTIF(Appraisers!AI29,3)+COUNTIF(Appraisers!AK29,3)+COUNTIF(Appraisers!AM29,3)+COUNTIF(Appraisers!AO29,3)+COUNTIF(Appraisers!AQ29,3)+COUNTIF(Appraisers!AS29,3)+COUNTIF(Appraisers!AU29,3)+COUNTIF(Appraisers!AW29,3)+COUNTIF(Appraisers!AY29,3)</f>
        <v>0</v>
      </c>
      <c r="F28" s="33">
        <f>COUNTIF(Appraisers!C29,4)+COUNTIF(Appraisers!E29,4)+COUNTIF(Appraisers!G29,4)+COUNTIF(Appraisers!I29,4)+COUNTIF(Appraisers!K29,4)+COUNTIF(Appraisers!M29,4)+COUNTIF(Appraisers!O29,4)+COUNTIF(Appraisers!Q29,4)+COUNTIF(Appraisers!S29,4)+COUNTIF(Appraisers!U29,4)+COUNTIF(Appraisers!W29,4)+COUNTIF(Appraisers!Y29,4)+COUNTIF(Appraisers!AA29,4)+COUNTIF(Appraisers!AC29,4)+COUNTIF(Appraisers!AE29,4)+COUNTIF(Appraisers!AG29,4)+COUNTIF(Appraisers!AI29,4)+COUNTIF(Appraisers!AK29,4)+COUNTIF(Appraisers!AM29,4)+COUNTIF(Appraisers!AO29,4)+COUNTIF(Appraisers!AQ29,4)+COUNTIF(Appraisers!AS29,4)+COUNTIF(Appraisers!AU29,4)+COUNTIF(Appraisers!AW29,4)+COUNTIF(Appraisers!AY29,4)</f>
        <v>0</v>
      </c>
      <c r="G28" s="33">
        <f>COUNTIF(Appraisers!C29,5)+COUNTIF(Appraisers!E29,5)+COUNTIF(Appraisers!G29,5)+COUNTIF(Appraisers!I29,5)+COUNTIF(Appraisers!K29,5)+COUNTIF(Appraisers!M29,5)+COUNTIF(Appraisers!O29,5)+COUNTIF(Appraisers!Q29,5)+COUNTIF(Appraisers!S29,5)+COUNTIF(Appraisers!U29,5)+COUNTIF(Appraisers!W29,5)+COUNTIF(Appraisers!Y29,5)+COUNTIF(Appraisers!AA29,5)+COUNTIF(Appraisers!AC29,5)+COUNTIF(Appraisers!AE29,5)+COUNTIF(Appraisers!AG29,5)+COUNTIF(Appraisers!AI29,5)+COUNTIF(Appraisers!AK29,5)+COUNTIF(Appraisers!AM29,5)+COUNTIF(Appraisers!AO29,5)+COUNTIF(Appraisers!AQ29,5)+COUNTIF(Appraisers!AS29,5)+COUNTIF(Appraisers!AU29,5)+COUNTIF(Appraisers!AW29,5)+COUNTIF(Appraisers!AY29,5)</f>
        <v>0</v>
      </c>
      <c r="H28" s="33">
        <f>COUNTIF(Appraisers!C29,6)+COUNTIF(Appraisers!E29,6)+COUNTIF(Appraisers!G29,6)+COUNTIF(Appraisers!I29,6)+COUNTIF(Appraisers!K29,6)+COUNTIF(Appraisers!M29,6)+COUNTIF(Appraisers!O29,6)+COUNTIF(Appraisers!Q29,6)+COUNTIF(Appraisers!S29,6)+COUNTIF(Appraisers!U29,6)+COUNTIF(Appraisers!W29,6)+COUNTIF(Appraisers!Y29,6)+COUNTIF(Appraisers!AA29,6)+COUNTIF(Appraisers!AC29,6)+COUNTIF(Appraisers!AE29,6)+COUNTIF(Appraisers!AG29,6)+COUNTIF(Appraisers!AI29,6)+COUNTIF(Appraisers!AK29,6)+COUNTIF(Appraisers!AM29,6)+COUNTIF(Appraisers!AO29,6)+COUNTIF(Appraisers!AQ29,6)+COUNTIF(Appraisers!AS29,6)+COUNTIF(Appraisers!AU29,6)+COUNTIF(Appraisers!AW29,6)+COUNTIF(Appraisers!AY29,6)</f>
        <v>0</v>
      </c>
      <c r="I28" s="33">
        <f>COUNTIF(Appraisers!C29,7)+COUNTIF(Appraisers!E29,7)+COUNTIF(Appraisers!G29,7)+COUNTIF(Appraisers!I29,7)+COUNTIF(Appraisers!K29,7)+COUNTIF(Appraisers!M29,7)+COUNTIF(Appraisers!O29,7)+COUNTIF(Appraisers!Q29,7)+COUNTIF(Appraisers!S29,7)+COUNTIF(Appraisers!U29,7)+COUNTIF(Appraisers!W29,7)+COUNTIF(Appraisers!Y29,7)+COUNTIF(Appraisers!AA29,7)+COUNTIF(Appraisers!AC29,7)+COUNTIF(Appraisers!AE29,7)+COUNTIF(Appraisers!AG29,7)+COUNTIF(Appraisers!AI29,7)+COUNTIF(Appraisers!AK29,7)+COUNTIF(Appraisers!AM29,7)+COUNTIF(Appraisers!AO29,7)+COUNTIF(Appraisers!AQ29,7)+COUNTIF(Appraisers!AS29,7)+COUNTIF(Appraisers!AU29,7)+COUNTIF(Appraisers!AW29,7)+COUNTIF(Appraisers!AY29,7)</f>
        <v>0</v>
      </c>
      <c r="J28" s="33">
        <f>COUNTIF(Appraisers!C29,8)+COUNTIF(Appraisers!E29,8)+COUNTIF(Appraisers!G29,8)+COUNTIF(Appraisers!I29,8)+COUNTIF(Appraisers!K29,8)+COUNTIF(Appraisers!M29,8)+COUNTIF(Appraisers!O29,8)+COUNTIF(Appraisers!Q29,8)+COUNTIF(Appraisers!S29,8)+COUNTIF(Appraisers!U29,8)+COUNTIF(Appraisers!W29,8)+COUNTIF(Appraisers!Y29,8)+COUNTIF(Appraisers!AA29,8)+COUNTIF(Appraisers!AC29,8)+COUNTIF(Appraisers!AE29,8)+COUNTIF(Appraisers!AG29,8)+COUNTIF(Appraisers!AI29,8)+COUNTIF(Appraisers!AK29,8)+COUNTIF(Appraisers!AM29,8)+COUNTIF(Appraisers!AO29,8)+COUNTIF(Appraisers!AQ29,8)+COUNTIF(Appraisers!AS29,8)+COUNTIF(Appraisers!AU29,8)+COUNTIF(Appraisers!AW29,8)+COUNTIF(Appraisers!AY29,8)</f>
        <v>0</v>
      </c>
      <c r="K28" s="33">
        <f>COUNTIF(Appraisers!C29,9)+COUNTIF(Appraisers!E29,9)+COUNTIF(Appraisers!G29,9)+COUNTIF(Appraisers!I29,9)+COUNTIF(Appraisers!K29,9)+COUNTIF(Appraisers!M29,9)+COUNTIF(Appraisers!O29,9)+COUNTIF(Appraisers!Q29,9)+COUNTIF(Appraisers!S29,9)+COUNTIF(Appraisers!U29,9)+COUNTIF(Appraisers!W29,9)+COUNTIF(Appraisers!Y29,9)+COUNTIF(Appraisers!AA29,9)+COUNTIF(Appraisers!AC29,9)+COUNTIF(Appraisers!AE29,9)+COUNTIF(Appraisers!AG29,9)+COUNTIF(Appraisers!AI29,9)+COUNTIF(Appraisers!AK29,9)+COUNTIF(Appraisers!AM29,9)+COUNTIF(Appraisers!AO29,9)+COUNTIF(Appraisers!AQ29,9)+COUNTIF(Appraisers!AS29,9)+COUNTIF(Appraisers!AU29,9)+COUNTIF(Appraisers!AW29,9)+COUNTIF(Appraisers!AY29,9)</f>
        <v>0</v>
      </c>
      <c r="L28" s="34" t="str">
        <f>IF(ISERROR(1/((COUNT('Full Results'!C28:AA28))*(COUNT('Full Results'!C28:AA28)-1))*(C28^2+D28^2+E28^2+F28^2+G28^2+H28^2+I28^2+J28^2+K28^2)),"",(1/((COUNT('Full Results'!C28:AA28))*(COUNT('Full Results'!C28:AA28)-1))*(C28^2+D28^2+E28^2+F28^2+G28^2+H28^2+K28^2)))</f>
        <v/>
      </c>
    </row>
    <row r="29" spans="1:12" ht="24" customHeight="1">
      <c r="A29" s="20" t="str">
        <f>IF(Appraisers!A30 &lt;&gt;"", Appraisers!A30, "")</f>
        <v/>
      </c>
      <c r="B29" s="37" t="str">
        <f>IF(Appraisers!B30 &lt;&gt;"", Appraisers!B30, "")</f>
        <v/>
      </c>
      <c r="C29" s="33">
        <f>COUNTIF(Appraisers!C30,1)+COUNTIF(Appraisers!E30,1)+COUNTIF(Appraisers!G30,1)+COUNTIF(Appraisers!I30,1)+COUNTIF(Appraisers!K30,1)+COUNTIF(Appraisers!M30,1)+COUNTIF(Appraisers!O30,1)+COUNTIF(Appraisers!Q30,1)+COUNTIF(Appraisers!S30,1)+COUNTIF(Appraisers!U30,1)+COUNTIF(Appraisers!W30,1)+COUNTIF(Appraisers!Y30,1)+COUNTIF(Appraisers!AA30,1)+COUNTIF(Appraisers!AC30,1)+COUNTIF(Appraisers!AE30,1)+COUNTIF(Appraisers!AG30,1)+COUNTIF(Appraisers!AI30,1)+COUNTIF(Appraisers!AK30,1)+COUNTIF(Appraisers!AM30,1)+COUNTIF(Appraisers!AO30,1)+COUNTIF(Appraisers!AQ30,1)+COUNTIF(Appraisers!AS30,1)+COUNTIF(Appraisers!AU30,1)+COUNTIF(Appraisers!AW30,1)+COUNTIF(Appraisers!AY30,1)</f>
        <v>0</v>
      </c>
      <c r="D29" s="33">
        <f>COUNTIF(Appraisers!C30,2)+COUNTIF(Appraisers!E30,2)+COUNTIF(Appraisers!G30,2)+COUNTIF(Appraisers!I30,2)+COUNTIF(Appraisers!K30,2)+COUNTIF(Appraisers!M30,2)+COUNTIF(Appraisers!O30,2)+COUNTIF(Appraisers!Q30,2)+COUNTIF(Appraisers!S30,2)+COUNTIF(Appraisers!U30,2)+COUNTIF(Appraisers!W30,2)+COUNTIF(Appraisers!Y30,2)+COUNTIF(Appraisers!AA30,2)+COUNTIF(Appraisers!AC30,2)+COUNTIF(Appraisers!AE30,2)+COUNTIF(Appraisers!AG30,2)+COUNTIF(Appraisers!AI30,2)+COUNTIF(Appraisers!AK30,2)+COUNTIF(Appraisers!AM30,2)+COUNTIF(Appraisers!AO30,2)+COUNTIF(Appraisers!AQ30,2)+COUNTIF(Appraisers!AS30,2)+COUNTIF(Appraisers!AU30,2)+COUNTIF(Appraisers!AW30,2)+COUNTIF(Appraisers!AY30,2)</f>
        <v>0</v>
      </c>
      <c r="E29" s="33">
        <f>COUNTIF(Appraisers!C30,3)+COUNTIF(Appraisers!E30,3)+COUNTIF(Appraisers!G30,3)+COUNTIF(Appraisers!I30,3)+COUNTIF(Appraisers!K30,3)+COUNTIF(Appraisers!M30,3)+COUNTIF(Appraisers!O30,3)+COUNTIF(Appraisers!Q30,3)+COUNTIF(Appraisers!S30,3)+COUNTIF(Appraisers!U30,3)+COUNTIF(Appraisers!W30,3)+COUNTIF(Appraisers!Y30,3)+COUNTIF(Appraisers!AA30,3)+COUNTIF(Appraisers!AC30,3)+COUNTIF(Appraisers!AE30,3)+COUNTIF(Appraisers!AG30,3)+COUNTIF(Appraisers!AI30,3)+COUNTIF(Appraisers!AK30,3)+COUNTIF(Appraisers!AM30,3)+COUNTIF(Appraisers!AO30,3)+COUNTIF(Appraisers!AQ30,3)+COUNTIF(Appraisers!AS30,3)+COUNTIF(Appraisers!AU30,3)+COUNTIF(Appraisers!AW30,3)+COUNTIF(Appraisers!AY30,3)</f>
        <v>0</v>
      </c>
      <c r="F29" s="33">
        <f>COUNTIF(Appraisers!C30,4)+COUNTIF(Appraisers!E30,4)+COUNTIF(Appraisers!G30,4)+COUNTIF(Appraisers!I30,4)+COUNTIF(Appraisers!K30,4)+COUNTIF(Appraisers!M30,4)+COUNTIF(Appraisers!O30,4)+COUNTIF(Appraisers!Q30,4)+COUNTIF(Appraisers!S30,4)+COUNTIF(Appraisers!U30,4)+COUNTIF(Appraisers!W30,4)+COUNTIF(Appraisers!Y30,4)+COUNTIF(Appraisers!AA30,4)+COUNTIF(Appraisers!AC30,4)+COUNTIF(Appraisers!AE30,4)+COUNTIF(Appraisers!AG30,4)+COUNTIF(Appraisers!AI30,4)+COUNTIF(Appraisers!AK30,4)+COUNTIF(Appraisers!AM30,4)+COUNTIF(Appraisers!AO30,4)+COUNTIF(Appraisers!AQ30,4)+COUNTIF(Appraisers!AS30,4)+COUNTIF(Appraisers!AU30,4)+COUNTIF(Appraisers!AW30,4)+COUNTIF(Appraisers!AY30,4)</f>
        <v>0</v>
      </c>
      <c r="G29" s="33">
        <f>COUNTIF(Appraisers!C30,5)+COUNTIF(Appraisers!E30,5)+COUNTIF(Appraisers!G30,5)+COUNTIF(Appraisers!I30,5)+COUNTIF(Appraisers!K30,5)+COUNTIF(Appraisers!M30,5)+COUNTIF(Appraisers!O30,5)+COUNTIF(Appraisers!Q30,5)+COUNTIF(Appraisers!S30,5)+COUNTIF(Appraisers!U30,5)+COUNTIF(Appraisers!W30,5)+COUNTIF(Appraisers!Y30,5)+COUNTIF(Appraisers!AA30,5)+COUNTIF(Appraisers!AC30,5)+COUNTIF(Appraisers!AE30,5)+COUNTIF(Appraisers!AG30,5)+COUNTIF(Appraisers!AI30,5)+COUNTIF(Appraisers!AK30,5)+COUNTIF(Appraisers!AM30,5)+COUNTIF(Appraisers!AO30,5)+COUNTIF(Appraisers!AQ30,5)+COUNTIF(Appraisers!AS30,5)+COUNTIF(Appraisers!AU30,5)+COUNTIF(Appraisers!AW30,5)+COUNTIF(Appraisers!AY30,5)</f>
        <v>0</v>
      </c>
      <c r="H29" s="33">
        <f>COUNTIF(Appraisers!C30,6)+COUNTIF(Appraisers!E30,6)+COUNTIF(Appraisers!G30,6)+COUNTIF(Appraisers!I30,6)+COUNTIF(Appraisers!K30,6)+COUNTIF(Appraisers!M30,6)+COUNTIF(Appraisers!O30,6)+COUNTIF(Appraisers!Q30,6)+COUNTIF(Appraisers!S30,6)+COUNTIF(Appraisers!U30,6)+COUNTIF(Appraisers!W30,6)+COUNTIF(Appraisers!Y30,6)+COUNTIF(Appraisers!AA30,6)+COUNTIF(Appraisers!AC30,6)+COUNTIF(Appraisers!AE30,6)+COUNTIF(Appraisers!AG30,6)+COUNTIF(Appraisers!AI30,6)+COUNTIF(Appraisers!AK30,6)+COUNTIF(Appraisers!AM30,6)+COUNTIF(Appraisers!AO30,6)+COUNTIF(Appraisers!AQ30,6)+COUNTIF(Appraisers!AS30,6)+COUNTIF(Appraisers!AU30,6)+COUNTIF(Appraisers!AW30,6)+COUNTIF(Appraisers!AY30,6)</f>
        <v>0</v>
      </c>
      <c r="I29" s="33">
        <f>COUNTIF(Appraisers!C30,7)+COUNTIF(Appraisers!E30,7)+COUNTIF(Appraisers!G30,7)+COUNTIF(Appraisers!I30,7)+COUNTIF(Appraisers!K30,7)+COUNTIF(Appraisers!M30,7)+COUNTIF(Appraisers!O30,7)+COUNTIF(Appraisers!Q30,7)+COUNTIF(Appraisers!S30,7)+COUNTIF(Appraisers!U30,7)+COUNTIF(Appraisers!W30,7)+COUNTIF(Appraisers!Y30,7)+COUNTIF(Appraisers!AA30,7)+COUNTIF(Appraisers!AC30,7)+COUNTIF(Appraisers!AE30,7)+COUNTIF(Appraisers!AG30,7)+COUNTIF(Appraisers!AI30,7)+COUNTIF(Appraisers!AK30,7)+COUNTIF(Appraisers!AM30,7)+COUNTIF(Appraisers!AO30,7)+COUNTIF(Appraisers!AQ30,7)+COUNTIF(Appraisers!AS30,7)+COUNTIF(Appraisers!AU30,7)+COUNTIF(Appraisers!AW30,7)+COUNTIF(Appraisers!AY30,7)</f>
        <v>0</v>
      </c>
      <c r="J29" s="33">
        <f>COUNTIF(Appraisers!C30,8)+COUNTIF(Appraisers!E30,8)+COUNTIF(Appraisers!G30,8)+COUNTIF(Appraisers!I30,8)+COUNTIF(Appraisers!K30,8)+COUNTIF(Appraisers!M30,8)+COUNTIF(Appraisers!O30,8)+COUNTIF(Appraisers!Q30,8)+COUNTIF(Appraisers!S30,8)+COUNTIF(Appraisers!U30,8)+COUNTIF(Appraisers!W30,8)+COUNTIF(Appraisers!Y30,8)+COUNTIF(Appraisers!AA30,8)+COUNTIF(Appraisers!AC30,8)+COUNTIF(Appraisers!AE30,8)+COUNTIF(Appraisers!AG30,8)+COUNTIF(Appraisers!AI30,8)+COUNTIF(Appraisers!AK30,8)+COUNTIF(Appraisers!AM30,8)+COUNTIF(Appraisers!AO30,8)+COUNTIF(Appraisers!AQ30,8)+COUNTIF(Appraisers!AS30,8)+COUNTIF(Appraisers!AU30,8)+COUNTIF(Appraisers!AW30,8)+COUNTIF(Appraisers!AY30,8)</f>
        <v>0</v>
      </c>
      <c r="K29" s="33">
        <f>COUNTIF(Appraisers!C30,9)+COUNTIF(Appraisers!E30,9)+COUNTIF(Appraisers!G30,9)+COUNTIF(Appraisers!I30,9)+COUNTIF(Appraisers!K30,9)+COUNTIF(Appraisers!M30,9)+COUNTIF(Appraisers!O30,9)+COUNTIF(Appraisers!Q30,9)+COUNTIF(Appraisers!S30,9)+COUNTIF(Appraisers!U30,9)+COUNTIF(Appraisers!W30,9)+COUNTIF(Appraisers!Y30,9)+COUNTIF(Appraisers!AA30,9)+COUNTIF(Appraisers!AC30,9)+COUNTIF(Appraisers!AE30,9)+COUNTIF(Appraisers!AG30,9)+COUNTIF(Appraisers!AI30,9)+COUNTIF(Appraisers!AK30,9)+COUNTIF(Appraisers!AM30,9)+COUNTIF(Appraisers!AO30,9)+COUNTIF(Appraisers!AQ30,9)+COUNTIF(Appraisers!AS30,9)+COUNTIF(Appraisers!AU30,9)+COUNTIF(Appraisers!AW30,9)+COUNTIF(Appraisers!AY30,9)</f>
        <v>0</v>
      </c>
      <c r="L29" s="34" t="str">
        <f>IF(ISERROR(1/((COUNT('Full Results'!C29:AA29))*(COUNT('Full Results'!C29:AA29)-1))*(C29^2+D29^2+E29^2+F29^2+G29^2+H29^2+I29^2+J29^2+K29^2)),"",(1/((COUNT('Full Results'!C29:AA29))*(COUNT('Full Results'!C29:AA29)-1))*(C29^2+D29^2+E29^2+F29^2+G29^2+H29^2+K29^2)))</f>
        <v/>
      </c>
    </row>
    <row r="30" spans="1:12" ht="24" customHeight="1">
      <c r="A30" s="20" t="str">
        <f>IF(Appraisers!A31 &lt;&gt;"", Appraisers!A31, "")</f>
        <v/>
      </c>
      <c r="B30" s="37" t="str">
        <f>IF(Appraisers!B31 &lt;&gt;"", Appraisers!B31, "")</f>
        <v/>
      </c>
      <c r="C30" s="33">
        <f>COUNTIF(Appraisers!C31,1)+COUNTIF(Appraisers!E31,1)+COUNTIF(Appraisers!G31,1)+COUNTIF(Appraisers!I31,1)+COUNTIF(Appraisers!K31,1)+COUNTIF(Appraisers!M31,1)+COUNTIF(Appraisers!O31,1)+COUNTIF(Appraisers!Q31,1)+COUNTIF(Appraisers!S31,1)+COUNTIF(Appraisers!U31,1)+COUNTIF(Appraisers!W31,1)+COUNTIF(Appraisers!Y31,1)+COUNTIF(Appraisers!AA31,1)+COUNTIF(Appraisers!AC31,1)+COUNTIF(Appraisers!AE31,1)+COUNTIF(Appraisers!AG31,1)+COUNTIF(Appraisers!AI31,1)+COUNTIF(Appraisers!AK31,1)+COUNTIF(Appraisers!AM31,1)+COUNTIF(Appraisers!AO31,1)+COUNTIF(Appraisers!AQ31,1)+COUNTIF(Appraisers!AS31,1)+COUNTIF(Appraisers!AU31,1)+COUNTIF(Appraisers!AW31,1)+COUNTIF(Appraisers!AY31,1)</f>
        <v>0</v>
      </c>
      <c r="D30" s="33">
        <f>COUNTIF(Appraisers!C31,2)+COUNTIF(Appraisers!E31,2)+COUNTIF(Appraisers!G31,2)+COUNTIF(Appraisers!I31,2)+COUNTIF(Appraisers!K31,2)+COUNTIF(Appraisers!M31,2)+COUNTIF(Appraisers!O31,2)+COUNTIF(Appraisers!Q31,2)+COUNTIF(Appraisers!S31,2)+COUNTIF(Appraisers!U31,2)+COUNTIF(Appraisers!W31,2)+COUNTIF(Appraisers!Y31,2)+COUNTIF(Appraisers!AA31,2)+COUNTIF(Appraisers!AC31,2)+COUNTIF(Appraisers!AE31,2)+COUNTIF(Appraisers!AG31,2)+COUNTIF(Appraisers!AI31,2)+COUNTIF(Appraisers!AK31,2)+COUNTIF(Appraisers!AM31,2)+COUNTIF(Appraisers!AO31,2)+COUNTIF(Appraisers!AQ31,2)+COUNTIF(Appraisers!AS31,2)+COUNTIF(Appraisers!AU31,2)+COUNTIF(Appraisers!AW31,2)+COUNTIF(Appraisers!AY31,2)</f>
        <v>0</v>
      </c>
      <c r="E30" s="33">
        <f>COUNTIF(Appraisers!C31,3)+COUNTIF(Appraisers!E31,3)+COUNTIF(Appraisers!G31,3)+COUNTIF(Appraisers!I31,3)+COUNTIF(Appraisers!K31,3)+COUNTIF(Appraisers!M31,3)+COUNTIF(Appraisers!O31,3)+COUNTIF(Appraisers!Q31,3)+COUNTIF(Appraisers!S31,3)+COUNTIF(Appraisers!U31,3)+COUNTIF(Appraisers!W31,3)+COUNTIF(Appraisers!Y31,3)+COUNTIF(Appraisers!AA31,3)+COUNTIF(Appraisers!AC31,3)+COUNTIF(Appraisers!AE31,3)+COUNTIF(Appraisers!AG31,3)+COUNTIF(Appraisers!AI31,3)+COUNTIF(Appraisers!AK31,3)+COUNTIF(Appraisers!AM31,3)+COUNTIF(Appraisers!AO31,3)+COUNTIF(Appraisers!AQ31,3)+COUNTIF(Appraisers!AS31,3)+COUNTIF(Appraisers!AU31,3)+COUNTIF(Appraisers!AW31,3)+COUNTIF(Appraisers!AY31,3)</f>
        <v>0</v>
      </c>
      <c r="F30" s="33">
        <f>COUNTIF(Appraisers!C31,4)+COUNTIF(Appraisers!E31,4)+COUNTIF(Appraisers!G31,4)+COUNTIF(Appraisers!I31,4)+COUNTIF(Appraisers!K31,4)+COUNTIF(Appraisers!M31,4)+COUNTIF(Appraisers!O31,4)+COUNTIF(Appraisers!Q31,4)+COUNTIF(Appraisers!S31,4)+COUNTIF(Appraisers!U31,4)+COUNTIF(Appraisers!W31,4)+COUNTIF(Appraisers!Y31,4)+COUNTIF(Appraisers!AA31,4)+COUNTIF(Appraisers!AC31,4)+COUNTIF(Appraisers!AE31,4)+COUNTIF(Appraisers!AG31,4)+COUNTIF(Appraisers!AI31,4)+COUNTIF(Appraisers!AK31,4)+COUNTIF(Appraisers!AM31,4)+COUNTIF(Appraisers!AO31,4)+COUNTIF(Appraisers!AQ31,4)+COUNTIF(Appraisers!AS31,4)+COUNTIF(Appraisers!AU31,4)+COUNTIF(Appraisers!AW31,4)+COUNTIF(Appraisers!AY31,4)</f>
        <v>0</v>
      </c>
      <c r="G30" s="33">
        <f>COUNTIF(Appraisers!C31,5)+COUNTIF(Appraisers!E31,5)+COUNTIF(Appraisers!G31,5)+COUNTIF(Appraisers!I31,5)+COUNTIF(Appraisers!K31,5)+COUNTIF(Appraisers!M31,5)+COUNTIF(Appraisers!O31,5)+COUNTIF(Appraisers!Q31,5)+COUNTIF(Appraisers!S31,5)+COUNTIF(Appraisers!U31,5)+COUNTIF(Appraisers!W31,5)+COUNTIF(Appraisers!Y31,5)+COUNTIF(Appraisers!AA31,5)+COUNTIF(Appraisers!AC31,5)+COUNTIF(Appraisers!AE31,5)+COUNTIF(Appraisers!AG31,5)+COUNTIF(Appraisers!AI31,5)+COUNTIF(Appraisers!AK31,5)+COUNTIF(Appraisers!AM31,5)+COUNTIF(Appraisers!AO31,5)+COUNTIF(Appraisers!AQ31,5)+COUNTIF(Appraisers!AS31,5)+COUNTIF(Appraisers!AU31,5)+COUNTIF(Appraisers!AW31,5)+COUNTIF(Appraisers!AY31,5)</f>
        <v>0</v>
      </c>
      <c r="H30" s="33">
        <f>COUNTIF(Appraisers!C31,6)+COUNTIF(Appraisers!E31,6)+COUNTIF(Appraisers!G31,6)+COUNTIF(Appraisers!I31,6)+COUNTIF(Appraisers!K31,6)+COUNTIF(Appraisers!M31,6)+COUNTIF(Appraisers!O31,6)+COUNTIF(Appraisers!Q31,6)+COUNTIF(Appraisers!S31,6)+COUNTIF(Appraisers!U31,6)+COUNTIF(Appraisers!W31,6)+COUNTIF(Appraisers!Y31,6)+COUNTIF(Appraisers!AA31,6)+COUNTIF(Appraisers!AC31,6)+COUNTIF(Appraisers!AE31,6)+COUNTIF(Appraisers!AG31,6)+COUNTIF(Appraisers!AI31,6)+COUNTIF(Appraisers!AK31,6)+COUNTIF(Appraisers!AM31,6)+COUNTIF(Appraisers!AO31,6)+COUNTIF(Appraisers!AQ31,6)+COUNTIF(Appraisers!AS31,6)+COUNTIF(Appraisers!AU31,6)+COUNTIF(Appraisers!AW31,6)+COUNTIF(Appraisers!AY31,6)</f>
        <v>0</v>
      </c>
      <c r="I30" s="33">
        <f>COUNTIF(Appraisers!C31,7)+COUNTIF(Appraisers!E31,7)+COUNTIF(Appraisers!G31,7)+COUNTIF(Appraisers!I31,7)+COUNTIF(Appraisers!K31,7)+COUNTIF(Appraisers!M31,7)+COUNTIF(Appraisers!O31,7)+COUNTIF(Appraisers!Q31,7)+COUNTIF(Appraisers!S31,7)+COUNTIF(Appraisers!U31,7)+COUNTIF(Appraisers!W31,7)+COUNTIF(Appraisers!Y31,7)+COUNTIF(Appraisers!AA31,7)+COUNTIF(Appraisers!AC31,7)+COUNTIF(Appraisers!AE31,7)+COUNTIF(Appraisers!AG31,7)+COUNTIF(Appraisers!AI31,7)+COUNTIF(Appraisers!AK31,7)+COUNTIF(Appraisers!AM31,7)+COUNTIF(Appraisers!AO31,7)+COUNTIF(Appraisers!AQ31,7)+COUNTIF(Appraisers!AS31,7)+COUNTIF(Appraisers!AU31,7)+COUNTIF(Appraisers!AW31,7)+COUNTIF(Appraisers!AY31,7)</f>
        <v>0</v>
      </c>
      <c r="J30" s="33">
        <f>COUNTIF(Appraisers!C31,8)+COUNTIF(Appraisers!E31,8)+COUNTIF(Appraisers!G31,8)+COUNTIF(Appraisers!I31,8)+COUNTIF(Appraisers!K31,8)+COUNTIF(Appraisers!M31,8)+COUNTIF(Appraisers!O31,8)+COUNTIF(Appraisers!Q31,8)+COUNTIF(Appraisers!S31,8)+COUNTIF(Appraisers!U31,8)+COUNTIF(Appraisers!W31,8)+COUNTIF(Appraisers!Y31,8)+COUNTIF(Appraisers!AA31,8)+COUNTIF(Appraisers!AC31,8)+COUNTIF(Appraisers!AE31,8)+COUNTIF(Appraisers!AG31,8)+COUNTIF(Appraisers!AI31,8)+COUNTIF(Appraisers!AK31,8)+COUNTIF(Appraisers!AM31,8)+COUNTIF(Appraisers!AO31,8)+COUNTIF(Appraisers!AQ31,8)+COUNTIF(Appraisers!AS31,8)+COUNTIF(Appraisers!AU31,8)+COUNTIF(Appraisers!AW31,8)+COUNTIF(Appraisers!AY31,8)</f>
        <v>0</v>
      </c>
      <c r="K30" s="33">
        <f>COUNTIF(Appraisers!C31,9)+COUNTIF(Appraisers!E31,9)+COUNTIF(Appraisers!G31,9)+COUNTIF(Appraisers!I31,9)+COUNTIF(Appraisers!K31,9)+COUNTIF(Appraisers!M31,9)+COUNTIF(Appraisers!O31,9)+COUNTIF(Appraisers!Q31,9)+COUNTIF(Appraisers!S31,9)+COUNTIF(Appraisers!U31,9)+COUNTIF(Appraisers!W31,9)+COUNTIF(Appraisers!Y31,9)+COUNTIF(Appraisers!AA31,9)+COUNTIF(Appraisers!AC31,9)+COUNTIF(Appraisers!AE31,9)+COUNTIF(Appraisers!AG31,9)+COUNTIF(Appraisers!AI31,9)+COUNTIF(Appraisers!AK31,9)+COUNTIF(Appraisers!AM31,9)+COUNTIF(Appraisers!AO31,9)+COUNTIF(Appraisers!AQ31,9)+COUNTIF(Appraisers!AS31,9)+COUNTIF(Appraisers!AU31,9)+COUNTIF(Appraisers!AW31,9)+COUNTIF(Appraisers!AY31,9)</f>
        <v>0</v>
      </c>
      <c r="L30" s="34" t="str">
        <f>IF(ISERROR(1/((COUNT('Full Results'!C30:AA30))*(COUNT('Full Results'!C30:AA30)-1))*(C30^2+D30^2+E30^2+F30^2+G30^2+H30^2+I30^2+J30^2+K30^2)),"",(1/((COUNT('Full Results'!C30:AA30))*(COUNT('Full Results'!C30:AA30)-1))*(C30^2+D30^2+E30^2+F30^2+G30^2+H30^2+K30^2)))</f>
        <v/>
      </c>
    </row>
    <row r="31" spans="1:12" ht="24" customHeight="1">
      <c r="A31" s="20" t="str">
        <f>IF(Appraisers!A32 &lt;&gt;"", Appraisers!A32, "")</f>
        <v/>
      </c>
      <c r="B31" s="37" t="str">
        <f>IF(Appraisers!B32 &lt;&gt;"", Appraisers!B32, "")</f>
        <v/>
      </c>
      <c r="C31" s="33">
        <f>COUNTIF(Appraisers!C32,1)+COUNTIF(Appraisers!E32,1)+COUNTIF(Appraisers!G32,1)+COUNTIF(Appraisers!I32,1)+COUNTIF(Appraisers!K32,1)+COUNTIF(Appraisers!M32,1)+COUNTIF(Appraisers!O32,1)+COUNTIF(Appraisers!Q32,1)+COUNTIF(Appraisers!S32,1)+COUNTIF(Appraisers!U32,1)+COUNTIF(Appraisers!W32,1)+COUNTIF(Appraisers!Y32,1)+COUNTIF(Appraisers!AA32,1)+COUNTIF(Appraisers!AC32,1)+COUNTIF(Appraisers!AE32,1)+COUNTIF(Appraisers!AG32,1)+COUNTIF(Appraisers!AI32,1)+COUNTIF(Appraisers!AK32,1)+COUNTIF(Appraisers!AM32,1)+COUNTIF(Appraisers!AO32,1)+COUNTIF(Appraisers!AQ32,1)+COUNTIF(Appraisers!AS32,1)+COUNTIF(Appraisers!AU32,1)+COUNTIF(Appraisers!AW32,1)+COUNTIF(Appraisers!AY32,1)</f>
        <v>0</v>
      </c>
      <c r="D31" s="33">
        <f>COUNTIF(Appraisers!C32,2)+COUNTIF(Appraisers!E32,2)+COUNTIF(Appraisers!G32,2)+COUNTIF(Appraisers!I32,2)+COUNTIF(Appraisers!K32,2)+COUNTIF(Appraisers!M32,2)+COUNTIF(Appraisers!O32,2)+COUNTIF(Appraisers!Q32,2)+COUNTIF(Appraisers!S32,2)+COUNTIF(Appraisers!U32,2)+COUNTIF(Appraisers!W32,2)+COUNTIF(Appraisers!Y32,2)+COUNTIF(Appraisers!AA32,2)+COUNTIF(Appraisers!AC32,2)+COUNTIF(Appraisers!AE32,2)+COUNTIF(Appraisers!AG32,2)+COUNTIF(Appraisers!AI32,2)+COUNTIF(Appraisers!AK32,2)+COUNTIF(Appraisers!AM32,2)+COUNTIF(Appraisers!AO32,2)+COUNTIF(Appraisers!AQ32,2)+COUNTIF(Appraisers!AS32,2)+COUNTIF(Appraisers!AU32,2)+COUNTIF(Appraisers!AW32,2)+COUNTIF(Appraisers!AY32,2)</f>
        <v>0</v>
      </c>
      <c r="E31" s="33">
        <f>COUNTIF(Appraisers!C32,3)+COUNTIF(Appraisers!E32,3)+COUNTIF(Appraisers!G32,3)+COUNTIF(Appraisers!I32,3)+COUNTIF(Appraisers!K32,3)+COUNTIF(Appraisers!M32,3)+COUNTIF(Appraisers!O32,3)+COUNTIF(Appraisers!Q32,3)+COUNTIF(Appraisers!S32,3)+COUNTIF(Appraisers!U32,3)+COUNTIF(Appraisers!W32,3)+COUNTIF(Appraisers!Y32,3)+COUNTIF(Appraisers!AA32,3)+COUNTIF(Appraisers!AC32,3)+COUNTIF(Appraisers!AE32,3)+COUNTIF(Appraisers!AG32,3)+COUNTIF(Appraisers!AI32,3)+COUNTIF(Appraisers!AK32,3)+COUNTIF(Appraisers!AM32,3)+COUNTIF(Appraisers!AO32,3)+COUNTIF(Appraisers!AQ32,3)+COUNTIF(Appraisers!AS32,3)+COUNTIF(Appraisers!AU32,3)+COUNTIF(Appraisers!AW32,3)+COUNTIF(Appraisers!AY32,3)</f>
        <v>0</v>
      </c>
      <c r="F31" s="33">
        <f>COUNTIF(Appraisers!C32,4)+COUNTIF(Appraisers!E32,4)+COUNTIF(Appraisers!G32,4)+COUNTIF(Appraisers!I32,4)+COUNTIF(Appraisers!K32,4)+COUNTIF(Appraisers!M32,4)+COUNTIF(Appraisers!O32,4)+COUNTIF(Appraisers!Q32,4)+COUNTIF(Appraisers!S32,4)+COUNTIF(Appraisers!U32,4)+COUNTIF(Appraisers!W32,4)+COUNTIF(Appraisers!Y32,4)+COUNTIF(Appraisers!AA32,4)+COUNTIF(Appraisers!AC32,4)+COUNTIF(Appraisers!AE32,4)+COUNTIF(Appraisers!AG32,4)+COUNTIF(Appraisers!AI32,4)+COUNTIF(Appraisers!AK32,4)+COUNTIF(Appraisers!AM32,4)+COUNTIF(Appraisers!AO32,4)+COUNTIF(Appraisers!AQ32,4)+COUNTIF(Appraisers!AS32,4)+COUNTIF(Appraisers!AU32,4)+COUNTIF(Appraisers!AW32,4)+COUNTIF(Appraisers!AY32,4)</f>
        <v>0</v>
      </c>
      <c r="G31" s="33">
        <f>COUNTIF(Appraisers!C32,5)+COUNTIF(Appraisers!E32,5)+COUNTIF(Appraisers!G32,5)+COUNTIF(Appraisers!I32,5)+COUNTIF(Appraisers!K32,5)+COUNTIF(Appraisers!M32,5)+COUNTIF(Appraisers!O32,5)+COUNTIF(Appraisers!Q32,5)+COUNTIF(Appraisers!S32,5)+COUNTIF(Appraisers!U32,5)+COUNTIF(Appraisers!W32,5)+COUNTIF(Appraisers!Y32,5)+COUNTIF(Appraisers!AA32,5)+COUNTIF(Appraisers!AC32,5)+COUNTIF(Appraisers!AE32,5)+COUNTIF(Appraisers!AG32,5)+COUNTIF(Appraisers!AI32,5)+COUNTIF(Appraisers!AK32,5)+COUNTIF(Appraisers!AM32,5)+COUNTIF(Appraisers!AO32,5)+COUNTIF(Appraisers!AQ32,5)+COUNTIF(Appraisers!AS32,5)+COUNTIF(Appraisers!AU32,5)+COUNTIF(Appraisers!AW32,5)+COUNTIF(Appraisers!AY32,5)</f>
        <v>0</v>
      </c>
      <c r="H31" s="33">
        <f>COUNTIF(Appraisers!C32,6)+COUNTIF(Appraisers!E32,6)+COUNTIF(Appraisers!G32,6)+COUNTIF(Appraisers!I32,6)+COUNTIF(Appraisers!K32,6)+COUNTIF(Appraisers!M32,6)+COUNTIF(Appraisers!O32,6)+COUNTIF(Appraisers!Q32,6)+COUNTIF(Appraisers!S32,6)+COUNTIF(Appraisers!U32,6)+COUNTIF(Appraisers!W32,6)+COUNTIF(Appraisers!Y32,6)+COUNTIF(Appraisers!AA32,6)+COUNTIF(Appraisers!AC32,6)+COUNTIF(Appraisers!AE32,6)+COUNTIF(Appraisers!AG32,6)+COUNTIF(Appraisers!AI32,6)+COUNTIF(Appraisers!AK32,6)+COUNTIF(Appraisers!AM32,6)+COUNTIF(Appraisers!AO32,6)+COUNTIF(Appraisers!AQ32,6)+COUNTIF(Appraisers!AS32,6)+COUNTIF(Appraisers!AU32,6)+COUNTIF(Appraisers!AW32,6)+COUNTIF(Appraisers!AY32,6)</f>
        <v>0</v>
      </c>
      <c r="I31" s="33">
        <f>COUNTIF(Appraisers!C32,7)+COUNTIF(Appraisers!E32,7)+COUNTIF(Appraisers!G32,7)+COUNTIF(Appraisers!I32,7)+COUNTIF(Appraisers!K32,7)+COUNTIF(Appraisers!M32,7)+COUNTIF(Appraisers!O32,7)+COUNTIF(Appraisers!Q32,7)+COUNTIF(Appraisers!S32,7)+COUNTIF(Appraisers!U32,7)+COUNTIF(Appraisers!W32,7)+COUNTIF(Appraisers!Y32,7)+COUNTIF(Appraisers!AA32,7)+COUNTIF(Appraisers!AC32,7)+COUNTIF(Appraisers!AE32,7)+COUNTIF(Appraisers!AG32,7)+COUNTIF(Appraisers!AI32,7)+COUNTIF(Appraisers!AK32,7)+COUNTIF(Appraisers!AM32,7)+COUNTIF(Appraisers!AO32,7)+COUNTIF(Appraisers!AQ32,7)+COUNTIF(Appraisers!AS32,7)+COUNTIF(Appraisers!AU32,7)+COUNTIF(Appraisers!AW32,7)+COUNTIF(Appraisers!AY32,7)</f>
        <v>0</v>
      </c>
      <c r="J31" s="33">
        <f>COUNTIF(Appraisers!C32,8)+COUNTIF(Appraisers!E32,8)+COUNTIF(Appraisers!G32,8)+COUNTIF(Appraisers!I32,8)+COUNTIF(Appraisers!K32,8)+COUNTIF(Appraisers!M32,8)+COUNTIF(Appraisers!O32,8)+COUNTIF(Appraisers!Q32,8)+COUNTIF(Appraisers!S32,8)+COUNTIF(Appraisers!U32,8)+COUNTIF(Appraisers!W32,8)+COUNTIF(Appraisers!Y32,8)+COUNTIF(Appraisers!AA32,8)+COUNTIF(Appraisers!AC32,8)+COUNTIF(Appraisers!AE32,8)+COUNTIF(Appraisers!AG32,8)+COUNTIF(Appraisers!AI32,8)+COUNTIF(Appraisers!AK32,8)+COUNTIF(Appraisers!AM32,8)+COUNTIF(Appraisers!AO32,8)+COUNTIF(Appraisers!AQ32,8)+COUNTIF(Appraisers!AS32,8)+COUNTIF(Appraisers!AU32,8)+COUNTIF(Appraisers!AW32,8)+COUNTIF(Appraisers!AY32,8)</f>
        <v>0</v>
      </c>
      <c r="K31" s="33">
        <f>COUNTIF(Appraisers!C32,9)+COUNTIF(Appraisers!E32,9)+COUNTIF(Appraisers!G32,9)+COUNTIF(Appraisers!I32,9)+COUNTIF(Appraisers!K32,9)+COUNTIF(Appraisers!M32,9)+COUNTIF(Appraisers!O32,9)+COUNTIF(Appraisers!Q32,9)+COUNTIF(Appraisers!S32,9)+COUNTIF(Appraisers!U32,9)+COUNTIF(Appraisers!W32,9)+COUNTIF(Appraisers!Y32,9)+COUNTIF(Appraisers!AA32,9)+COUNTIF(Appraisers!AC32,9)+COUNTIF(Appraisers!AE32,9)+COUNTIF(Appraisers!AG32,9)+COUNTIF(Appraisers!AI32,9)+COUNTIF(Appraisers!AK32,9)+COUNTIF(Appraisers!AM32,9)+COUNTIF(Appraisers!AO32,9)+COUNTIF(Appraisers!AQ32,9)+COUNTIF(Appraisers!AS32,9)+COUNTIF(Appraisers!AU32,9)+COUNTIF(Appraisers!AW32,9)+COUNTIF(Appraisers!AY32,9)</f>
        <v>0</v>
      </c>
      <c r="L31" s="34" t="str">
        <f>IF(ISERROR(1/((COUNT('Full Results'!C31:AA31))*(COUNT('Full Results'!C31:AA31)-1))*(C31^2+D31^2+E31^2+F31^2+G31^2+H31^2+I31^2+J31^2+K31^2)),"",(1/((COUNT('Full Results'!C31:AA31))*(COUNT('Full Results'!C31:AA31)-1))*(C31^2+D31^2+E31^2+F31^2+G31^2+H31^2+K31^2)))</f>
        <v/>
      </c>
    </row>
    <row r="32" spans="1:12" ht="24" customHeight="1">
      <c r="A32" s="20" t="str">
        <f>IF(Appraisers!A33 &lt;&gt;"", Appraisers!A33, "")</f>
        <v/>
      </c>
      <c r="B32" s="37" t="str">
        <f>IF(Appraisers!B33 &lt;&gt;"", Appraisers!B33, "")</f>
        <v/>
      </c>
      <c r="C32" s="33">
        <f>COUNTIF(Appraisers!C33,1)+COUNTIF(Appraisers!E33,1)+COUNTIF(Appraisers!G33,1)+COUNTIF(Appraisers!I33,1)+COUNTIF(Appraisers!K33,1)+COUNTIF(Appraisers!M33,1)+COUNTIF(Appraisers!O33,1)+COUNTIF(Appraisers!Q33,1)+COUNTIF(Appraisers!S33,1)+COUNTIF(Appraisers!U33,1)+COUNTIF(Appraisers!W33,1)+COUNTIF(Appraisers!Y33,1)+COUNTIF(Appraisers!AA33,1)+COUNTIF(Appraisers!AC33,1)+COUNTIF(Appraisers!AE33,1)+COUNTIF(Appraisers!AG33,1)+COUNTIF(Appraisers!AI33,1)+COUNTIF(Appraisers!AK33,1)+COUNTIF(Appraisers!AM33,1)+COUNTIF(Appraisers!AO33,1)+COUNTIF(Appraisers!AQ33,1)+COUNTIF(Appraisers!AS33,1)+COUNTIF(Appraisers!AU33,1)+COUNTIF(Appraisers!AW33,1)+COUNTIF(Appraisers!AY33,1)</f>
        <v>0</v>
      </c>
      <c r="D32" s="33">
        <f>COUNTIF(Appraisers!C33,2)+COUNTIF(Appraisers!E33,2)+COUNTIF(Appraisers!G33,2)+COUNTIF(Appraisers!I33,2)+COUNTIF(Appraisers!K33,2)+COUNTIF(Appraisers!M33,2)+COUNTIF(Appraisers!O33,2)+COUNTIF(Appraisers!Q33,2)+COUNTIF(Appraisers!S33,2)+COUNTIF(Appraisers!U33,2)+COUNTIF(Appraisers!W33,2)+COUNTIF(Appraisers!Y33,2)+COUNTIF(Appraisers!AA33,2)+COUNTIF(Appraisers!AC33,2)+COUNTIF(Appraisers!AE33,2)+COUNTIF(Appraisers!AG33,2)+COUNTIF(Appraisers!AI33,2)+COUNTIF(Appraisers!AK33,2)+COUNTIF(Appraisers!AM33,2)+COUNTIF(Appraisers!AO33,2)+COUNTIF(Appraisers!AQ33,2)+COUNTIF(Appraisers!AS33,2)+COUNTIF(Appraisers!AU33,2)+COUNTIF(Appraisers!AW33,2)+COUNTIF(Appraisers!AY33,2)</f>
        <v>0</v>
      </c>
      <c r="E32" s="33">
        <f>COUNTIF(Appraisers!C33,3)+COUNTIF(Appraisers!E33,3)+COUNTIF(Appraisers!G33,3)+COUNTIF(Appraisers!I33,3)+COUNTIF(Appraisers!K33,3)+COUNTIF(Appraisers!M33,3)+COUNTIF(Appraisers!O33,3)+COUNTIF(Appraisers!Q33,3)+COUNTIF(Appraisers!S33,3)+COUNTIF(Appraisers!U33,3)+COUNTIF(Appraisers!W33,3)+COUNTIF(Appraisers!Y33,3)+COUNTIF(Appraisers!AA33,3)+COUNTIF(Appraisers!AC33,3)+COUNTIF(Appraisers!AE33,3)+COUNTIF(Appraisers!AG33,3)+COUNTIF(Appraisers!AI33,3)+COUNTIF(Appraisers!AK33,3)+COUNTIF(Appraisers!AM33,3)+COUNTIF(Appraisers!AO33,3)+COUNTIF(Appraisers!AQ33,3)+COUNTIF(Appraisers!AS33,3)+COUNTIF(Appraisers!AU33,3)+COUNTIF(Appraisers!AW33,3)+COUNTIF(Appraisers!AY33,3)</f>
        <v>0</v>
      </c>
      <c r="F32" s="33">
        <f>COUNTIF(Appraisers!C33,4)+COUNTIF(Appraisers!E33,4)+COUNTIF(Appraisers!G33,4)+COUNTIF(Appraisers!I33,4)+COUNTIF(Appraisers!K33,4)+COUNTIF(Appraisers!M33,4)+COUNTIF(Appraisers!O33,4)+COUNTIF(Appraisers!Q33,4)+COUNTIF(Appraisers!S33,4)+COUNTIF(Appraisers!U33,4)+COUNTIF(Appraisers!W33,4)+COUNTIF(Appraisers!Y33,4)+COUNTIF(Appraisers!AA33,4)+COUNTIF(Appraisers!AC33,4)+COUNTIF(Appraisers!AE33,4)+COUNTIF(Appraisers!AG33,4)+COUNTIF(Appraisers!AI33,4)+COUNTIF(Appraisers!AK33,4)+COUNTIF(Appraisers!AM33,4)+COUNTIF(Appraisers!AO33,4)+COUNTIF(Appraisers!AQ33,4)+COUNTIF(Appraisers!AS33,4)+COUNTIF(Appraisers!AU33,4)+COUNTIF(Appraisers!AW33,4)+COUNTIF(Appraisers!AY33,4)</f>
        <v>0</v>
      </c>
      <c r="G32" s="33">
        <f>COUNTIF(Appraisers!C33,5)+COUNTIF(Appraisers!E33,5)+COUNTIF(Appraisers!G33,5)+COUNTIF(Appraisers!I33,5)+COUNTIF(Appraisers!K33,5)+COUNTIF(Appraisers!M33,5)+COUNTIF(Appraisers!O33,5)+COUNTIF(Appraisers!Q33,5)+COUNTIF(Appraisers!S33,5)+COUNTIF(Appraisers!U33,5)+COUNTIF(Appraisers!W33,5)+COUNTIF(Appraisers!Y33,5)+COUNTIF(Appraisers!AA33,5)+COUNTIF(Appraisers!AC33,5)+COUNTIF(Appraisers!AE33,5)+COUNTIF(Appraisers!AG33,5)+COUNTIF(Appraisers!AI33,5)+COUNTIF(Appraisers!AK33,5)+COUNTIF(Appraisers!AM33,5)+COUNTIF(Appraisers!AO33,5)+COUNTIF(Appraisers!AQ33,5)+COUNTIF(Appraisers!AS33,5)+COUNTIF(Appraisers!AU33,5)+COUNTIF(Appraisers!AW33,5)+COUNTIF(Appraisers!AY33,5)</f>
        <v>0</v>
      </c>
      <c r="H32" s="33">
        <f>COUNTIF(Appraisers!C33,6)+COUNTIF(Appraisers!E33,6)+COUNTIF(Appraisers!G33,6)+COUNTIF(Appraisers!I33,6)+COUNTIF(Appraisers!K33,6)+COUNTIF(Appraisers!M33,6)+COUNTIF(Appraisers!O33,6)+COUNTIF(Appraisers!Q33,6)+COUNTIF(Appraisers!S33,6)+COUNTIF(Appraisers!U33,6)+COUNTIF(Appraisers!W33,6)+COUNTIF(Appraisers!Y33,6)+COUNTIF(Appraisers!AA33,6)+COUNTIF(Appraisers!AC33,6)+COUNTIF(Appraisers!AE33,6)+COUNTIF(Appraisers!AG33,6)+COUNTIF(Appraisers!AI33,6)+COUNTIF(Appraisers!AK33,6)+COUNTIF(Appraisers!AM33,6)+COUNTIF(Appraisers!AO33,6)+COUNTIF(Appraisers!AQ33,6)+COUNTIF(Appraisers!AS33,6)+COUNTIF(Appraisers!AU33,6)+COUNTIF(Appraisers!AW33,6)+COUNTIF(Appraisers!AY33,6)</f>
        <v>0</v>
      </c>
      <c r="I32" s="33">
        <f>COUNTIF(Appraisers!C33,7)+COUNTIF(Appraisers!E33,7)+COUNTIF(Appraisers!G33,7)+COUNTIF(Appraisers!I33,7)+COUNTIF(Appraisers!K33,7)+COUNTIF(Appraisers!M33,7)+COUNTIF(Appraisers!O33,7)+COUNTIF(Appraisers!Q33,7)+COUNTIF(Appraisers!S33,7)+COUNTIF(Appraisers!U33,7)+COUNTIF(Appraisers!W33,7)+COUNTIF(Appraisers!Y33,7)+COUNTIF(Appraisers!AA33,7)+COUNTIF(Appraisers!AC33,7)+COUNTIF(Appraisers!AE33,7)+COUNTIF(Appraisers!AG33,7)+COUNTIF(Appraisers!AI33,7)+COUNTIF(Appraisers!AK33,7)+COUNTIF(Appraisers!AM33,7)+COUNTIF(Appraisers!AO33,7)+COUNTIF(Appraisers!AQ33,7)+COUNTIF(Appraisers!AS33,7)+COUNTIF(Appraisers!AU33,7)+COUNTIF(Appraisers!AW33,7)+COUNTIF(Appraisers!AY33,7)</f>
        <v>0</v>
      </c>
      <c r="J32" s="33">
        <f>COUNTIF(Appraisers!C33,8)+COUNTIF(Appraisers!E33,8)+COUNTIF(Appraisers!G33,8)+COUNTIF(Appraisers!I33,8)+COUNTIF(Appraisers!K33,8)+COUNTIF(Appraisers!M33,8)+COUNTIF(Appraisers!O33,8)+COUNTIF(Appraisers!Q33,8)+COUNTIF(Appraisers!S33,8)+COUNTIF(Appraisers!U33,8)+COUNTIF(Appraisers!W33,8)+COUNTIF(Appraisers!Y33,8)+COUNTIF(Appraisers!AA33,8)+COUNTIF(Appraisers!AC33,8)+COUNTIF(Appraisers!AE33,8)+COUNTIF(Appraisers!AG33,8)+COUNTIF(Appraisers!AI33,8)+COUNTIF(Appraisers!AK33,8)+COUNTIF(Appraisers!AM33,8)+COUNTIF(Appraisers!AO33,8)+COUNTIF(Appraisers!AQ33,8)+COUNTIF(Appraisers!AS33,8)+COUNTIF(Appraisers!AU33,8)+COUNTIF(Appraisers!AW33,8)+COUNTIF(Appraisers!AY33,8)</f>
        <v>0</v>
      </c>
      <c r="K32" s="33">
        <f>COUNTIF(Appraisers!C33,9)+COUNTIF(Appraisers!E33,9)+COUNTIF(Appraisers!G33,9)+COUNTIF(Appraisers!I33,9)+COUNTIF(Appraisers!K33,9)+COUNTIF(Appraisers!M33,9)+COUNTIF(Appraisers!O33,9)+COUNTIF(Appraisers!Q33,9)+COUNTIF(Appraisers!S33,9)+COUNTIF(Appraisers!U33,9)+COUNTIF(Appraisers!W33,9)+COUNTIF(Appraisers!Y33,9)+COUNTIF(Appraisers!AA33,9)+COUNTIF(Appraisers!AC33,9)+COUNTIF(Appraisers!AE33,9)+COUNTIF(Appraisers!AG33,9)+COUNTIF(Appraisers!AI33,9)+COUNTIF(Appraisers!AK33,9)+COUNTIF(Appraisers!AM33,9)+COUNTIF(Appraisers!AO33,9)+COUNTIF(Appraisers!AQ33,9)+COUNTIF(Appraisers!AS33,9)+COUNTIF(Appraisers!AU33,9)+COUNTIF(Appraisers!AW33,9)+COUNTIF(Appraisers!AY33,9)</f>
        <v>0</v>
      </c>
      <c r="L32" s="34" t="str">
        <f>IF(ISERROR(1/((COUNT('Full Results'!C32:AA32))*(COUNT('Full Results'!C32:AA32)-1))*(C32^2+D32^2+E32^2+F32^2+G32^2+H32^2+I32^2+J32^2+K32^2)),"",(1/((COUNT('Full Results'!C32:AA32))*(COUNT('Full Results'!C32:AA32)-1))*(C32^2+D32^2+E32^2+F32^2+G32^2+H32^2+K32^2)))</f>
        <v/>
      </c>
    </row>
    <row r="33" spans="1:12" ht="24" customHeight="1">
      <c r="A33" s="20" t="str">
        <f>IF(Appraisers!A34 &lt;&gt;"", Appraisers!A34, "")</f>
        <v/>
      </c>
      <c r="B33" s="37" t="str">
        <f>IF(Appraisers!B34 &lt;&gt;"", Appraisers!B34, "")</f>
        <v/>
      </c>
      <c r="C33" s="33">
        <f>COUNTIF(Appraisers!C34,1)+COUNTIF(Appraisers!E34,1)+COUNTIF(Appraisers!G34,1)+COUNTIF(Appraisers!I34,1)+COUNTIF(Appraisers!K34,1)+COUNTIF(Appraisers!M34,1)+COUNTIF(Appraisers!O34,1)+COUNTIF(Appraisers!Q34,1)+COUNTIF(Appraisers!S34,1)+COUNTIF(Appraisers!U34,1)+COUNTIF(Appraisers!W34,1)+COUNTIF(Appraisers!Y34,1)+COUNTIF(Appraisers!AA34,1)+COUNTIF(Appraisers!AC34,1)+COUNTIF(Appraisers!AE34,1)+COUNTIF(Appraisers!AG34,1)+COUNTIF(Appraisers!AI34,1)+COUNTIF(Appraisers!AK34,1)+COUNTIF(Appraisers!AM34,1)+COUNTIF(Appraisers!AO34,1)+COUNTIF(Appraisers!AQ34,1)+COUNTIF(Appraisers!AS34,1)+COUNTIF(Appraisers!AU34,1)+COUNTIF(Appraisers!AW34,1)+COUNTIF(Appraisers!AY34,1)</f>
        <v>0</v>
      </c>
      <c r="D33" s="33">
        <f>COUNTIF(Appraisers!C34,2)+COUNTIF(Appraisers!E34,2)+COUNTIF(Appraisers!G34,2)+COUNTIF(Appraisers!I34,2)+COUNTIF(Appraisers!K34,2)+COUNTIF(Appraisers!M34,2)+COUNTIF(Appraisers!O34,2)+COUNTIF(Appraisers!Q34,2)+COUNTIF(Appraisers!S34,2)+COUNTIF(Appraisers!U34,2)+COUNTIF(Appraisers!W34,2)+COUNTIF(Appraisers!Y34,2)+COUNTIF(Appraisers!AA34,2)+COUNTIF(Appraisers!AC34,2)+COUNTIF(Appraisers!AE34,2)+COUNTIF(Appraisers!AG34,2)+COUNTIF(Appraisers!AI34,2)+COUNTIF(Appraisers!AK34,2)+COUNTIF(Appraisers!AM34,2)+COUNTIF(Appraisers!AO34,2)+COUNTIF(Appraisers!AQ34,2)+COUNTIF(Appraisers!AS34,2)+COUNTIF(Appraisers!AU34,2)+COUNTIF(Appraisers!AW34,2)+COUNTIF(Appraisers!AY34,2)</f>
        <v>0</v>
      </c>
      <c r="E33" s="33">
        <f>COUNTIF(Appraisers!C34,3)+COUNTIF(Appraisers!E34,3)+COUNTIF(Appraisers!G34,3)+COUNTIF(Appraisers!I34,3)+COUNTIF(Appraisers!K34,3)+COUNTIF(Appraisers!M34,3)+COUNTIF(Appraisers!O34,3)+COUNTIF(Appraisers!Q34,3)+COUNTIF(Appraisers!S34,3)+COUNTIF(Appraisers!U34,3)+COUNTIF(Appraisers!W34,3)+COUNTIF(Appraisers!Y34,3)+COUNTIF(Appraisers!AA34,3)+COUNTIF(Appraisers!AC34,3)+COUNTIF(Appraisers!AE34,3)+COUNTIF(Appraisers!AG34,3)+COUNTIF(Appraisers!AI34,3)+COUNTIF(Appraisers!AK34,3)+COUNTIF(Appraisers!AM34,3)+COUNTIF(Appraisers!AO34,3)+COUNTIF(Appraisers!AQ34,3)+COUNTIF(Appraisers!AS34,3)+COUNTIF(Appraisers!AU34,3)+COUNTIF(Appraisers!AW34,3)+COUNTIF(Appraisers!AY34,3)</f>
        <v>0</v>
      </c>
      <c r="F33" s="33">
        <f>COUNTIF(Appraisers!C34,4)+COUNTIF(Appraisers!E34,4)+COUNTIF(Appraisers!G34,4)+COUNTIF(Appraisers!I34,4)+COUNTIF(Appraisers!K34,4)+COUNTIF(Appraisers!M34,4)+COUNTIF(Appraisers!O34,4)+COUNTIF(Appraisers!Q34,4)+COUNTIF(Appraisers!S34,4)+COUNTIF(Appraisers!U34,4)+COUNTIF(Appraisers!W34,4)+COUNTIF(Appraisers!Y34,4)+COUNTIF(Appraisers!AA34,4)+COUNTIF(Appraisers!AC34,4)+COUNTIF(Appraisers!AE34,4)+COUNTIF(Appraisers!AG34,4)+COUNTIF(Appraisers!AI34,4)+COUNTIF(Appraisers!AK34,4)+COUNTIF(Appraisers!AM34,4)+COUNTIF(Appraisers!AO34,4)+COUNTIF(Appraisers!AQ34,4)+COUNTIF(Appraisers!AS34,4)+COUNTIF(Appraisers!AU34,4)+COUNTIF(Appraisers!AW34,4)+COUNTIF(Appraisers!AY34,4)</f>
        <v>0</v>
      </c>
      <c r="G33" s="33">
        <f>COUNTIF(Appraisers!C34,5)+COUNTIF(Appraisers!E34,5)+COUNTIF(Appraisers!G34,5)+COUNTIF(Appraisers!I34,5)+COUNTIF(Appraisers!K34,5)+COUNTIF(Appraisers!M34,5)+COUNTIF(Appraisers!O34,5)+COUNTIF(Appraisers!Q34,5)+COUNTIF(Appraisers!S34,5)+COUNTIF(Appraisers!U34,5)+COUNTIF(Appraisers!W34,5)+COUNTIF(Appraisers!Y34,5)+COUNTIF(Appraisers!AA34,5)+COUNTIF(Appraisers!AC34,5)+COUNTIF(Appraisers!AE34,5)+COUNTIF(Appraisers!AG34,5)+COUNTIF(Appraisers!AI34,5)+COUNTIF(Appraisers!AK34,5)+COUNTIF(Appraisers!AM34,5)+COUNTIF(Appraisers!AO34,5)+COUNTIF(Appraisers!AQ34,5)+COUNTIF(Appraisers!AS34,5)+COUNTIF(Appraisers!AU34,5)+COUNTIF(Appraisers!AW34,5)+COUNTIF(Appraisers!AY34,5)</f>
        <v>0</v>
      </c>
      <c r="H33" s="33">
        <f>COUNTIF(Appraisers!C34,6)+COUNTIF(Appraisers!E34,6)+COUNTIF(Appraisers!G34,6)+COUNTIF(Appraisers!I34,6)+COUNTIF(Appraisers!K34,6)+COUNTIF(Appraisers!M34,6)+COUNTIF(Appraisers!O34,6)+COUNTIF(Appraisers!Q34,6)+COUNTIF(Appraisers!S34,6)+COUNTIF(Appraisers!U34,6)+COUNTIF(Appraisers!W34,6)+COUNTIF(Appraisers!Y34,6)+COUNTIF(Appraisers!AA34,6)+COUNTIF(Appraisers!AC34,6)+COUNTIF(Appraisers!AE34,6)+COUNTIF(Appraisers!AG34,6)+COUNTIF(Appraisers!AI34,6)+COUNTIF(Appraisers!AK34,6)+COUNTIF(Appraisers!AM34,6)+COUNTIF(Appraisers!AO34,6)+COUNTIF(Appraisers!AQ34,6)+COUNTIF(Appraisers!AS34,6)+COUNTIF(Appraisers!AU34,6)+COUNTIF(Appraisers!AW34,6)+COUNTIF(Appraisers!AY34,6)</f>
        <v>0</v>
      </c>
      <c r="I33" s="33">
        <f>COUNTIF(Appraisers!C34,7)+COUNTIF(Appraisers!E34,7)+COUNTIF(Appraisers!G34,7)+COUNTIF(Appraisers!I34,7)+COUNTIF(Appraisers!K34,7)+COUNTIF(Appraisers!M34,7)+COUNTIF(Appraisers!O34,7)+COUNTIF(Appraisers!Q34,7)+COUNTIF(Appraisers!S34,7)+COUNTIF(Appraisers!U34,7)+COUNTIF(Appraisers!W34,7)+COUNTIF(Appraisers!Y34,7)+COUNTIF(Appraisers!AA34,7)+COUNTIF(Appraisers!AC34,7)+COUNTIF(Appraisers!AE34,7)+COUNTIF(Appraisers!AG34,7)+COUNTIF(Appraisers!AI34,7)+COUNTIF(Appraisers!AK34,7)+COUNTIF(Appraisers!AM34,7)+COUNTIF(Appraisers!AO34,7)+COUNTIF(Appraisers!AQ34,7)+COUNTIF(Appraisers!AS34,7)+COUNTIF(Appraisers!AU34,7)+COUNTIF(Appraisers!AW34,7)+COUNTIF(Appraisers!AY34,7)</f>
        <v>0</v>
      </c>
      <c r="J33" s="33">
        <f>COUNTIF(Appraisers!C34,8)+COUNTIF(Appraisers!E34,8)+COUNTIF(Appraisers!G34,8)+COUNTIF(Appraisers!I34,8)+COUNTIF(Appraisers!K34,8)+COUNTIF(Appraisers!M34,8)+COUNTIF(Appraisers!O34,8)+COUNTIF(Appraisers!Q34,8)+COUNTIF(Appraisers!S34,8)+COUNTIF(Appraisers!U34,8)+COUNTIF(Appraisers!W34,8)+COUNTIF(Appraisers!Y34,8)+COUNTIF(Appraisers!AA34,8)+COUNTIF(Appraisers!AC34,8)+COUNTIF(Appraisers!AE34,8)+COUNTIF(Appraisers!AG34,8)+COUNTIF(Appraisers!AI34,8)+COUNTIF(Appraisers!AK34,8)+COUNTIF(Appraisers!AM34,8)+COUNTIF(Appraisers!AO34,8)+COUNTIF(Appraisers!AQ34,8)+COUNTIF(Appraisers!AS34,8)+COUNTIF(Appraisers!AU34,8)+COUNTIF(Appraisers!AW34,8)+COUNTIF(Appraisers!AY34,8)</f>
        <v>0</v>
      </c>
      <c r="K33" s="33">
        <f>COUNTIF(Appraisers!C34,9)+COUNTIF(Appraisers!E34,9)+COUNTIF(Appraisers!G34,9)+COUNTIF(Appraisers!I34,9)+COUNTIF(Appraisers!K34,9)+COUNTIF(Appraisers!M34,9)+COUNTIF(Appraisers!O34,9)+COUNTIF(Appraisers!Q34,9)+COUNTIF(Appraisers!S34,9)+COUNTIF(Appraisers!U34,9)+COUNTIF(Appraisers!W34,9)+COUNTIF(Appraisers!Y34,9)+COUNTIF(Appraisers!AA34,9)+COUNTIF(Appraisers!AC34,9)+COUNTIF(Appraisers!AE34,9)+COUNTIF(Appraisers!AG34,9)+COUNTIF(Appraisers!AI34,9)+COUNTIF(Appraisers!AK34,9)+COUNTIF(Appraisers!AM34,9)+COUNTIF(Appraisers!AO34,9)+COUNTIF(Appraisers!AQ34,9)+COUNTIF(Appraisers!AS34,9)+COUNTIF(Appraisers!AU34,9)+COUNTIF(Appraisers!AW34,9)+COUNTIF(Appraisers!AY34,9)</f>
        <v>0</v>
      </c>
      <c r="L33" s="34" t="str">
        <f>IF(ISERROR(1/((COUNT('Full Results'!C33:AA33))*(COUNT('Full Results'!C33:AA33)-1))*(C33^2+D33^2+E33^2+F33^2+G33^2+H33^2+I33^2+J33^2+K33^2)),"",(1/((COUNT('Full Results'!C33:AA33))*(COUNT('Full Results'!C33:AA33)-1))*(C33^2+D33^2+E33^2+F33^2+G33^2+H33^2+K33^2)))</f>
        <v/>
      </c>
    </row>
    <row r="34" spans="1:12" ht="24" customHeight="1">
      <c r="A34" s="20" t="str">
        <f>IF(Appraisers!A35 &lt;&gt;"", Appraisers!A35, "")</f>
        <v/>
      </c>
      <c r="B34" s="37" t="str">
        <f>IF(Appraisers!B35 &lt;&gt;"", Appraisers!B35, "")</f>
        <v/>
      </c>
      <c r="C34" s="33">
        <f>COUNTIF(Appraisers!C35,1)+COUNTIF(Appraisers!E35,1)+COUNTIF(Appraisers!G35,1)+COUNTIF(Appraisers!I35,1)+COUNTIF(Appraisers!K35,1)+COUNTIF(Appraisers!M35,1)+COUNTIF(Appraisers!O35,1)+COUNTIF(Appraisers!Q35,1)+COUNTIF(Appraisers!S35,1)+COUNTIF(Appraisers!U35,1)+COUNTIF(Appraisers!W35,1)+COUNTIF(Appraisers!Y35,1)+COUNTIF(Appraisers!AA35,1)+COUNTIF(Appraisers!AC35,1)+COUNTIF(Appraisers!AE35,1)+COUNTIF(Appraisers!AG35,1)+COUNTIF(Appraisers!AI35,1)+COUNTIF(Appraisers!AK35,1)+COUNTIF(Appraisers!AM35,1)+COUNTIF(Appraisers!AO35,1)+COUNTIF(Appraisers!AQ35,1)+COUNTIF(Appraisers!AS35,1)+COUNTIF(Appraisers!AU35,1)+COUNTIF(Appraisers!AW35,1)+COUNTIF(Appraisers!AY35,1)</f>
        <v>0</v>
      </c>
      <c r="D34" s="33">
        <f>COUNTIF(Appraisers!C35,2)+COUNTIF(Appraisers!E35,2)+COUNTIF(Appraisers!G35,2)+COUNTIF(Appraisers!I35,2)+COUNTIF(Appraisers!K35,2)+COUNTIF(Appraisers!M35,2)+COUNTIF(Appraisers!O35,2)+COUNTIF(Appraisers!Q35,2)+COUNTIF(Appraisers!S35,2)+COUNTIF(Appraisers!U35,2)+COUNTIF(Appraisers!W35,2)+COUNTIF(Appraisers!Y35,2)+COUNTIF(Appraisers!AA35,2)+COUNTIF(Appraisers!AC35,2)+COUNTIF(Appraisers!AE35,2)+COUNTIF(Appraisers!AG35,2)+COUNTIF(Appraisers!AI35,2)+COUNTIF(Appraisers!AK35,2)+COUNTIF(Appraisers!AM35,2)+COUNTIF(Appraisers!AO35,2)+COUNTIF(Appraisers!AQ35,2)+COUNTIF(Appraisers!AS35,2)+COUNTIF(Appraisers!AU35,2)+COUNTIF(Appraisers!AW35,2)+COUNTIF(Appraisers!AY35,2)</f>
        <v>0</v>
      </c>
      <c r="E34" s="33">
        <f>COUNTIF(Appraisers!C35,3)+COUNTIF(Appraisers!E35,3)+COUNTIF(Appraisers!G35,3)+COUNTIF(Appraisers!I35,3)+COUNTIF(Appraisers!K35,3)+COUNTIF(Appraisers!M35,3)+COUNTIF(Appraisers!O35,3)+COUNTIF(Appraisers!Q35,3)+COUNTIF(Appraisers!S35,3)+COUNTIF(Appraisers!U35,3)+COUNTIF(Appraisers!W35,3)+COUNTIF(Appraisers!Y35,3)+COUNTIF(Appraisers!AA35,3)+COUNTIF(Appraisers!AC35,3)+COUNTIF(Appraisers!AE35,3)+COUNTIF(Appraisers!AG35,3)+COUNTIF(Appraisers!AI35,3)+COUNTIF(Appraisers!AK35,3)+COUNTIF(Appraisers!AM35,3)+COUNTIF(Appraisers!AO35,3)+COUNTIF(Appraisers!AQ35,3)+COUNTIF(Appraisers!AS35,3)+COUNTIF(Appraisers!AU35,3)+COUNTIF(Appraisers!AW35,3)+COUNTIF(Appraisers!AY35,3)</f>
        <v>0</v>
      </c>
      <c r="F34" s="33">
        <f>COUNTIF(Appraisers!C35,4)+COUNTIF(Appraisers!E35,4)+COUNTIF(Appraisers!G35,4)+COUNTIF(Appraisers!I35,4)+COUNTIF(Appraisers!K35,4)+COUNTIF(Appraisers!M35,4)+COUNTIF(Appraisers!O35,4)+COUNTIF(Appraisers!Q35,4)+COUNTIF(Appraisers!S35,4)+COUNTIF(Appraisers!U35,4)+COUNTIF(Appraisers!W35,4)+COUNTIF(Appraisers!Y35,4)+COUNTIF(Appraisers!AA35,4)+COUNTIF(Appraisers!AC35,4)+COUNTIF(Appraisers!AE35,4)+COUNTIF(Appraisers!AG35,4)+COUNTIF(Appraisers!AI35,4)+COUNTIF(Appraisers!AK35,4)+COUNTIF(Appraisers!AM35,4)+COUNTIF(Appraisers!AO35,4)+COUNTIF(Appraisers!AQ35,4)+COUNTIF(Appraisers!AS35,4)+COUNTIF(Appraisers!AU35,4)+COUNTIF(Appraisers!AW35,4)+COUNTIF(Appraisers!AY35,4)</f>
        <v>0</v>
      </c>
      <c r="G34" s="33">
        <f>COUNTIF(Appraisers!C35,5)+COUNTIF(Appraisers!E35,5)+COUNTIF(Appraisers!G35,5)+COUNTIF(Appraisers!I35,5)+COUNTIF(Appraisers!K35,5)+COUNTIF(Appraisers!M35,5)+COUNTIF(Appraisers!O35,5)+COUNTIF(Appraisers!Q35,5)+COUNTIF(Appraisers!S35,5)+COUNTIF(Appraisers!U35,5)+COUNTIF(Appraisers!W35,5)+COUNTIF(Appraisers!Y35,5)+COUNTIF(Appraisers!AA35,5)+COUNTIF(Appraisers!AC35,5)+COUNTIF(Appraisers!AE35,5)+COUNTIF(Appraisers!AG35,5)+COUNTIF(Appraisers!AI35,5)+COUNTIF(Appraisers!AK35,5)+COUNTIF(Appraisers!AM35,5)+COUNTIF(Appraisers!AO35,5)+COUNTIF(Appraisers!AQ35,5)+COUNTIF(Appraisers!AS35,5)+COUNTIF(Appraisers!AU35,5)+COUNTIF(Appraisers!AW35,5)+COUNTIF(Appraisers!AY35,5)</f>
        <v>0</v>
      </c>
      <c r="H34" s="33">
        <f>COUNTIF(Appraisers!C35,6)+COUNTIF(Appraisers!E35,6)+COUNTIF(Appraisers!G35,6)+COUNTIF(Appraisers!I35,6)+COUNTIF(Appraisers!K35,6)+COUNTIF(Appraisers!M35,6)+COUNTIF(Appraisers!O35,6)+COUNTIF(Appraisers!Q35,6)+COUNTIF(Appraisers!S35,6)+COUNTIF(Appraisers!U35,6)+COUNTIF(Appraisers!W35,6)+COUNTIF(Appraisers!Y35,6)+COUNTIF(Appraisers!AA35,6)+COUNTIF(Appraisers!AC35,6)+COUNTIF(Appraisers!AE35,6)+COUNTIF(Appraisers!AG35,6)+COUNTIF(Appraisers!AI35,6)+COUNTIF(Appraisers!AK35,6)+COUNTIF(Appraisers!AM35,6)+COUNTIF(Appraisers!AO35,6)+COUNTIF(Appraisers!AQ35,6)+COUNTIF(Appraisers!AS35,6)+COUNTIF(Appraisers!AU35,6)+COUNTIF(Appraisers!AW35,6)+COUNTIF(Appraisers!AY35,6)</f>
        <v>0</v>
      </c>
      <c r="I34" s="33">
        <f>COUNTIF(Appraisers!C35,7)+COUNTIF(Appraisers!E35,7)+COUNTIF(Appraisers!G35,7)+COUNTIF(Appraisers!I35,7)+COUNTIF(Appraisers!K35,7)+COUNTIF(Appraisers!M35,7)+COUNTIF(Appraisers!O35,7)+COUNTIF(Appraisers!Q35,7)+COUNTIF(Appraisers!S35,7)+COUNTIF(Appraisers!U35,7)+COUNTIF(Appraisers!W35,7)+COUNTIF(Appraisers!Y35,7)+COUNTIF(Appraisers!AA35,7)+COUNTIF(Appraisers!AC35,7)+COUNTIF(Appraisers!AE35,7)+COUNTIF(Appraisers!AG35,7)+COUNTIF(Appraisers!AI35,7)+COUNTIF(Appraisers!AK35,7)+COUNTIF(Appraisers!AM35,7)+COUNTIF(Appraisers!AO35,7)+COUNTIF(Appraisers!AQ35,7)+COUNTIF(Appraisers!AS35,7)+COUNTIF(Appraisers!AU35,7)+COUNTIF(Appraisers!AW35,7)+COUNTIF(Appraisers!AY35,7)</f>
        <v>0</v>
      </c>
      <c r="J34" s="33">
        <f>COUNTIF(Appraisers!C35,8)+COUNTIF(Appraisers!E35,8)+COUNTIF(Appraisers!G35,8)+COUNTIF(Appraisers!I35,8)+COUNTIF(Appraisers!K35,8)+COUNTIF(Appraisers!M35,8)+COUNTIF(Appraisers!O35,8)+COUNTIF(Appraisers!Q35,8)+COUNTIF(Appraisers!S35,8)+COUNTIF(Appraisers!U35,8)+COUNTIF(Appraisers!W35,8)+COUNTIF(Appraisers!Y35,8)+COUNTIF(Appraisers!AA35,8)+COUNTIF(Appraisers!AC35,8)+COUNTIF(Appraisers!AE35,8)+COUNTIF(Appraisers!AG35,8)+COUNTIF(Appraisers!AI35,8)+COUNTIF(Appraisers!AK35,8)+COUNTIF(Appraisers!AM35,8)+COUNTIF(Appraisers!AO35,8)+COUNTIF(Appraisers!AQ35,8)+COUNTIF(Appraisers!AS35,8)+COUNTIF(Appraisers!AU35,8)+COUNTIF(Appraisers!AW35,8)+COUNTIF(Appraisers!AY35,8)</f>
        <v>0</v>
      </c>
      <c r="K34" s="33">
        <f>COUNTIF(Appraisers!C35,9)+COUNTIF(Appraisers!E35,9)+COUNTIF(Appraisers!G35,9)+COUNTIF(Appraisers!I35,9)+COUNTIF(Appraisers!K35,9)+COUNTIF(Appraisers!M35,9)+COUNTIF(Appraisers!O35,9)+COUNTIF(Appraisers!Q35,9)+COUNTIF(Appraisers!S35,9)+COUNTIF(Appraisers!U35,9)+COUNTIF(Appraisers!W35,9)+COUNTIF(Appraisers!Y35,9)+COUNTIF(Appraisers!AA35,9)+COUNTIF(Appraisers!AC35,9)+COUNTIF(Appraisers!AE35,9)+COUNTIF(Appraisers!AG35,9)+COUNTIF(Appraisers!AI35,9)+COUNTIF(Appraisers!AK35,9)+COUNTIF(Appraisers!AM35,9)+COUNTIF(Appraisers!AO35,9)+COUNTIF(Appraisers!AQ35,9)+COUNTIF(Appraisers!AS35,9)+COUNTIF(Appraisers!AU35,9)+COUNTIF(Appraisers!AW35,9)+COUNTIF(Appraisers!AY35,9)</f>
        <v>0</v>
      </c>
      <c r="L34" s="34" t="str">
        <f>IF(ISERROR(1/((COUNT('Full Results'!C34:AA34))*(COUNT('Full Results'!C34:AA34)-1))*(C34^2+D34^2+E34^2+F34^2+G34^2+H34^2+I34^2+J34^2+K34^2)),"",(1/((COUNT('Full Results'!C34:AA34))*(COUNT('Full Results'!C34:AA34)-1))*(C34^2+D34^2+E34^2+F34^2+G34^2+H34^2+K34^2)))</f>
        <v/>
      </c>
    </row>
    <row r="35" spans="1:12" ht="24" customHeight="1">
      <c r="A35" s="20" t="str">
        <f>IF(Appraisers!A36 &lt;&gt;"", Appraisers!A36, "")</f>
        <v/>
      </c>
      <c r="B35" s="37" t="str">
        <f>IF(Appraisers!B36 &lt;&gt;"", Appraisers!B36, "")</f>
        <v/>
      </c>
      <c r="C35" s="33">
        <f>COUNTIF(Appraisers!C36,1)+COUNTIF(Appraisers!E36,1)+COUNTIF(Appraisers!G36,1)+COUNTIF(Appraisers!I36,1)+COUNTIF(Appraisers!K36,1)+COUNTIF(Appraisers!M36,1)+COUNTIF(Appraisers!O36,1)+COUNTIF(Appraisers!Q36,1)+COUNTIF(Appraisers!S36,1)+COUNTIF(Appraisers!U36,1)+COUNTIF(Appraisers!W36,1)+COUNTIF(Appraisers!Y36,1)+COUNTIF(Appraisers!AA36,1)+COUNTIF(Appraisers!AC36,1)+COUNTIF(Appraisers!AE36,1)+COUNTIF(Appraisers!AG36,1)+COUNTIF(Appraisers!AI36,1)+COUNTIF(Appraisers!AK36,1)+COUNTIF(Appraisers!AM36,1)+COUNTIF(Appraisers!AO36,1)+COUNTIF(Appraisers!AQ36,1)+COUNTIF(Appraisers!AS36,1)+COUNTIF(Appraisers!AU36,1)+COUNTIF(Appraisers!AW36,1)+COUNTIF(Appraisers!AY36,1)</f>
        <v>0</v>
      </c>
      <c r="D35" s="33">
        <f>COUNTIF(Appraisers!C36,2)+COUNTIF(Appraisers!E36,2)+COUNTIF(Appraisers!G36,2)+COUNTIF(Appraisers!I36,2)+COUNTIF(Appraisers!K36,2)+COUNTIF(Appraisers!M36,2)+COUNTIF(Appraisers!O36,2)+COUNTIF(Appraisers!Q36,2)+COUNTIF(Appraisers!S36,2)+COUNTIF(Appraisers!U36,2)+COUNTIF(Appraisers!W36,2)+COUNTIF(Appraisers!Y36,2)+COUNTIF(Appraisers!AA36,2)+COUNTIF(Appraisers!AC36,2)+COUNTIF(Appraisers!AE36,2)+COUNTIF(Appraisers!AG36,2)+COUNTIF(Appraisers!AI36,2)+COUNTIF(Appraisers!AK36,2)+COUNTIF(Appraisers!AM36,2)+COUNTIF(Appraisers!AO36,2)+COUNTIF(Appraisers!AQ36,2)+COUNTIF(Appraisers!AS36,2)+COUNTIF(Appraisers!AU36,2)+COUNTIF(Appraisers!AW36,2)+COUNTIF(Appraisers!AY36,2)</f>
        <v>0</v>
      </c>
      <c r="E35" s="33">
        <f>COUNTIF(Appraisers!C36,3)+COUNTIF(Appraisers!E36,3)+COUNTIF(Appraisers!G36,3)+COUNTIF(Appraisers!I36,3)+COUNTIF(Appraisers!K36,3)+COUNTIF(Appraisers!M36,3)+COUNTIF(Appraisers!O36,3)+COUNTIF(Appraisers!Q36,3)+COUNTIF(Appraisers!S36,3)+COUNTIF(Appraisers!U36,3)+COUNTIF(Appraisers!W36,3)+COUNTIF(Appraisers!Y36,3)+COUNTIF(Appraisers!AA36,3)+COUNTIF(Appraisers!AC36,3)+COUNTIF(Appraisers!AE36,3)+COUNTIF(Appraisers!AG36,3)+COUNTIF(Appraisers!AI36,3)+COUNTIF(Appraisers!AK36,3)+COUNTIF(Appraisers!AM36,3)+COUNTIF(Appraisers!AO36,3)+COUNTIF(Appraisers!AQ36,3)+COUNTIF(Appraisers!AS36,3)+COUNTIF(Appraisers!AU36,3)+COUNTIF(Appraisers!AW36,3)+COUNTIF(Appraisers!AY36,3)</f>
        <v>0</v>
      </c>
      <c r="F35" s="33">
        <f>COUNTIF(Appraisers!C36,4)+COUNTIF(Appraisers!E36,4)+COUNTIF(Appraisers!G36,4)+COUNTIF(Appraisers!I36,4)+COUNTIF(Appraisers!K36,4)+COUNTIF(Appraisers!M36,4)+COUNTIF(Appraisers!O36,4)+COUNTIF(Appraisers!Q36,4)+COUNTIF(Appraisers!S36,4)+COUNTIF(Appraisers!U36,4)+COUNTIF(Appraisers!W36,4)+COUNTIF(Appraisers!Y36,4)+COUNTIF(Appraisers!AA36,4)+COUNTIF(Appraisers!AC36,4)+COUNTIF(Appraisers!AE36,4)+COUNTIF(Appraisers!AG36,4)+COUNTIF(Appraisers!AI36,4)+COUNTIF(Appraisers!AK36,4)+COUNTIF(Appraisers!AM36,4)+COUNTIF(Appraisers!AO36,4)+COUNTIF(Appraisers!AQ36,4)+COUNTIF(Appraisers!AS36,4)+COUNTIF(Appraisers!AU36,4)+COUNTIF(Appraisers!AW36,4)+COUNTIF(Appraisers!AY36,4)</f>
        <v>0</v>
      </c>
      <c r="G35" s="33">
        <f>COUNTIF(Appraisers!C36,5)+COUNTIF(Appraisers!E36,5)+COUNTIF(Appraisers!G36,5)+COUNTIF(Appraisers!I36,5)+COUNTIF(Appraisers!K36,5)+COUNTIF(Appraisers!M36,5)+COUNTIF(Appraisers!O36,5)+COUNTIF(Appraisers!Q36,5)+COUNTIF(Appraisers!S36,5)+COUNTIF(Appraisers!U36,5)+COUNTIF(Appraisers!W36,5)+COUNTIF(Appraisers!Y36,5)+COUNTIF(Appraisers!AA36,5)+COUNTIF(Appraisers!AC36,5)+COUNTIF(Appraisers!AE36,5)+COUNTIF(Appraisers!AG36,5)+COUNTIF(Appraisers!AI36,5)+COUNTIF(Appraisers!AK36,5)+COUNTIF(Appraisers!AM36,5)+COUNTIF(Appraisers!AO36,5)+COUNTIF(Appraisers!AQ36,5)+COUNTIF(Appraisers!AS36,5)+COUNTIF(Appraisers!AU36,5)+COUNTIF(Appraisers!AW36,5)+COUNTIF(Appraisers!AY36,5)</f>
        <v>0</v>
      </c>
      <c r="H35" s="33">
        <f>COUNTIF(Appraisers!C36,6)+COUNTIF(Appraisers!E36,6)+COUNTIF(Appraisers!G36,6)+COUNTIF(Appraisers!I36,6)+COUNTIF(Appraisers!K36,6)+COUNTIF(Appraisers!M36,6)+COUNTIF(Appraisers!O36,6)+COUNTIF(Appraisers!Q36,6)+COUNTIF(Appraisers!S36,6)+COUNTIF(Appraisers!U36,6)+COUNTIF(Appraisers!W36,6)+COUNTIF(Appraisers!Y36,6)+COUNTIF(Appraisers!AA36,6)+COUNTIF(Appraisers!AC36,6)+COUNTIF(Appraisers!AE36,6)+COUNTIF(Appraisers!AG36,6)+COUNTIF(Appraisers!AI36,6)+COUNTIF(Appraisers!AK36,6)+COUNTIF(Appraisers!AM36,6)+COUNTIF(Appraisers!AO36,6)+COUNTIF(Appraisers!AQ36,6)+COUNTIF(Appraisers!AS36,6)+COUNTIF(Appraisers!AU36,6)+COUNTIF(Appraisers!AW36,6)+COUNTIF(Appraisers!AY36,6)</f>
        <v>0</v>
      </c>
      <c r="I35" s="33">
        <f>COUNTIF(Appraisers!C36,7)+COUNTIF(Appraisers!E36,7)+COUNTIF(Appraisers!G36,7)+COUNTIF(Appraisers!I36,7)+COUNTIF(Appraisers!K36,7)+COUNTIF(Appraisers!M36,7)+COUNTIF(Appraisers!O36,7)+COUNTIF(Appraisers!Q36,7)+COUNTIF(Appraisers!S36,7)+COUNTIF(Appraisers!U36,7)+COUNTIF(Appraisers!W36,7)+COUNTIF(Appraisers!Y36,7)+COUNTIF(Appraisers!AA36,7)+COUNTIF(Appraisers!AC36,7)+COUNTIF(Appraisers!AE36,7)+COUNTIF(Appraisers!AG36,7)+COUNTIF(Appraisers!AI36,7)+COUNTIF(Appraisers!AK36,7)+COUNTIF(Appraisers!AM36,7)+COUNTIF(Appraisers!AO36,7)+COUNTIF(Appraisers!AQ36,7)+COUNTIF(Appraisers!AS36,7)+COUNTIF(Appraisers!AU36,7)+COUNTIF(Appraisers!AW36,7)+COUNTIF(Appraisers!AY36,7)</f>
        <v>0</v>
      </c>
      <c r="J35" s="33">
        <f>COUNTIF(Appraisers!C36,8)+COUNTIF(Appraisers!E36,8)+COUNTIF(Appraisers!G36,8)+COUNTIF(Appraisers!I36,8)+COUNTIF(Appraisers!K36,8)+COUNTIF(Appraisers!M36,8)+COUNTIF(Appraisers!O36,8)+COUNTIF(Appraisers!Q36,8)+COUNTIF(Appraisers!S36,8)+COUNTIF(Appraisers!U36,8)+COUNTIF(Appraisers!W36,8)+COUNTIF(Appraisers!Y36,8)+COUNTIF(Appraisers!AA36,8)+COUNTIF(Appraisers!AC36,8)+COUNTIF(Appraisers!AE36,8)+COUNTIF(Appraisers!AG36,8)+COUNTIF(Appraisers!AI36,8)+COUNTIF(Appraisers!AK36,8)+COUNTIF(Appraisers!AM36,8)+COUNTIF(Appraisers!AO36,8)+COUNTIF(Appraisers!AQ36,8)+COUNTIF(Appraisers!AS36,8)+COUNTIF(Appraisers!AU36,8)+COUNTIF(Appraisers!AW36,8)+COUNTIF(Appraisers!AY36,8)</f>
        <v>0</v>
      </c>
      <c r="K35" s="33">
        <f>COUNTIF(Appraisers!C36,9)+COUNTIF(Appraisers!E36,9)+COUNTIF(Appraisers!G36,9)+COUNTIF(Appraisers!I36,9)+COUNTIF(Appraisers!K36,9)+COUNTIF(Appraisers!M36,9)+COUNTIF(Appraisers!O36,9)+COUNTIF(Appraisers!Q36,9)+COUNTIF(Appraisers!S36,9)+COUNTIF(Appraisers!U36,9)+COUNTIF(Appraisers!W36,9)+COUNTIF(Appraisers!Y36,9)+COUNTIF(Appraisers!AA36,9)+COUNTIF(Appraisers!AC36,9)+COUNTIF(Appraisers!AE36,9)+COUNTIF(Appraisers!AG36,9)+COUNTIF(Appraisers!AI36,9)+COUNTIF(Appraisers!AK36,9)+COUNTIF(Appraisers!AM36,9)+COUNTIF(Appraisers!AO36,9)+COUNTIF(Appraisers!AQ36,9)+COUNTIF(Appraisers!AS36,9)+COUNTIF(Appraisers!AU36,9)+COUNTIF(Appraisers!AW36,9)+COUNTIF(Appraisers!AY36,9)</f>
        <v>0</v>
      </c>
      <c r="L35" s="34" t="str">
        <f>IF(ISERROR(1/((COUNT('Full Results'!C35:AA35))*(COUNT('Full Results'!C35:AA35)-1))*(C35^2+D35^2+E35^2+F35^2+G35^2+H35^2+I35^2+J35^2+K35^2)),"",(1/((COUNT('Full Results'!C35:AA35))*(COUNT('Full Results'!C35:AA35)-1))*(C35^2+D35^2+E35^2+F35^2+G35^2+H35^2+K35^2)))</f>
        <v/>
      </c>
    </row>
    <row r="36" spans="1:12" ht="24" customHeight="1">
      <c r="A36" s="20" t="str">
        <f>IF(Appraisers!A37 &lt;&gt;"", Appraisers!A37, "")</f>
        <v/>
      </c>
      <c r="B36" s="37" t="str">
        <f>IF(Appraisers!B37 &lt;&gt;"", Appraisers!B37, "")</f>
        <v/>
      </c>
      <c r="C36" s="33">
        <f>COUNTIF(Appraisers!C37,1)+COUNTIF(Appraisers!E37,1)+COUNTIF(Appraisers!G37,1)+COUNTIF(Appraisers!I37,1)+COUNTIF(Appraisers!K37,1)+COUNTIF(Appraisers!M37,1)+COUNTIF(Appraisers!O37,1)+COUNTIF(Appraisers!Q37,1)+COUNTIF(Appraisers!S37,1)+COUNTIF(Appraisers!U37,1)+COUNTIF(Appraisers!W37,1)+COUNTIF(Appraisers!Y37,1)+COUNTIF(Appraisers!AA37,1)+COUNTIF(Appraisers!AC37,1)+COUNTIF(Appraisers!AE37,1)+COUNTIF(Appraisers!AG37,1)+COUNTIF(Appraisers!AI37,1)+COUNTIF(Appraisers!AK37,1)+COUNTIF(Appraisers!AM37,1)+COUNTIF(Appraisers!AO37,1)+COUNTIF(Appraisers!AQ37,1)+COUNTIF(Appraisers!AS37,1)+COUNTIF(Appraisers!AU37,1)+COUNTIF(Appraisers!AW37,1)+COUNTIF(Appraisers!AY37,1)</f>
        <v>0</v>
      </c>
      <c r="D36" s="33">
        <f>COUNTIF(Appraisers!C37,2)+COUNTIF(Appraisers!E37,2)+COUNTIF(Appraisers!G37,2)+COUNTIF(Appraisers!I37,2)+COUNTIF(Appraisers!K37,2)+COUNTIF(Appraisers!M37,2)+COUNTIF(Appraisers!O37,2)+COUNTIF(Appraisers!Q37,2)+COUNTIF(Appraisers!S37,2)+COUNTIF(Appraisers!U37,2)+COUNTIF(Appraisers!W37,2)+COUNTIF(Appraisers!Y37,2)+COUNTIF(Appraisers!AA37,2)+COUNTIF(Appraisers!AC37,2)+COUNTIF(Appraisers!AE37,2)+COUNTIF(Appraisers!AG37,2)+COUNTIF(Appraisers!AI37,2)+COUNTIF(Appraisers!AK37,2)+COUNTIF(Appraisers!AM37,2)+COUNTIF(Appraisers!AO37,2)+COUNTIF(Appraisers!AQ37,2)+COUNTIF(Appraisers!AS37,2)+COUNTIF(Appraisers!AU37,2)+COUNTIF(Appraisers!AW37,2)+COUNTIF(Appraisers!AY37,2)</f>
        <v>0</v>
      </c>
      <c r="E36" s="33">
        <f>COUNTIF(Appraisers!C37,3)+COUNTIF(Appraisers!E37,3)+COUNTIF(Appraisers!G37,3)+COUNTIF(Appraisers!I37,3)+COUNTIF(Appraisers!K37,3)+COUNTIF(Appraisers!M37,3)+COUNTIF(Appraisers!O37,3)+COUNTIF(Appraisers!Q37,3)+COUNTIF(Appraisers!S37,3)+COUNTIF(Appraisers!U37,3)+COUNTIF(Appraisers!W37,3)+COUNTIF(Appraisers!Y37,3)+COUNTIF(Appraisers!AA37,3)+COUNTIF(Appraisers!AC37,3)+COUNTIF(Appraisers!AE37,3)+COUNTIF(Appraisers!AG37,3)+COUNTIF(Appraisers!AI37,3)+COUNTIF(Appraisers!AK37,3)+COUNTIF(Appraisers!AM37,3)+COUNTIF(Appraisers!AO37,3)+COUNTIF(Appraisers!AQ37,3)+COUNTIF(Appraisers!AS37,3)+COUNTIF(Appraisers!AU37,3)+COUNTIF(Appraisers!AW37,3)+COUNTIF(Appraisers!AY37,3)</f>
        <v>0</v>
      </c>
      <c r="F36" s="33">
        <f>COUNTIF(Appraisers!C37,4)+COUNTIF(Appraisers!E37,4)+COUNTIF(Appraisers!G37,4)+COUNTIF(Appraisers!I37,4)+COUNTIF(Appraisers!K37,4)+COUNTIF(Appraisers!M37,4)+COUNTIF(Appraisers!O37,4)+COUNTIF(Appraisers!Q37,4)+COUNTIF(Appraisers!S37,4)+COUNTIF(Appraisers!U37,4)+COUNTIF(Appraisers!W37,4)+COUNTIF(Appraisers!Y37,4)+COUNTIF(Appraisers!AA37,4)+COUNTIF(Appraisers!AC37,4)+COUNTIF(Appraisers!AE37,4)+COUNTIF(Appraisers!AG37,4)+COUNTIF(Appraisers!AI37,4)+COUNTIF(Appraisers!AK37,4)+COUNTIF(Appraisers!AM37,4)+COUNTIF(Appraisers!AO37,4)+COUNTIF(Appraisers!AQ37,4)+COUNTIF(Appraisers!AS37,4)+COUNTIF(Appraisers!AU37,4)+COUNTIF(Appraisers!AW37,4)+COUNTIF(Appraisers!AY37,4)</f>
        <v>0</v>
      </c>
      <c r="G36" s="33">
        <f>COUNTIF(Appraisers!C37,5)+COUNTIF(Appraisers!E37,5)+COUNTIF(Appraisers!G37,5)+COUNTIF(Appraisers!I37,5)+COUNTIF(Appraisers!K37,5)+COUNTIF(Appraisers!M37,5)+COUNTIF(Appraisers!O37,5)+COUNTIF(Appraisers!Q37,5)+COUNTIF(Appraisers!S37,5)+COUNTIF(Appraisers!U37,5)+COUNTIF(Appraisers!W37,5)+COUNTIF(Appraisers!Y37,5)+COUNTIF(Appraisers!AA37,5)+COUNTIF(Appraisers!AC37,5)+COUNTIF(Appraisers!AE37,5)+COUNTIF(Appraisers!AG37,5)+COUNTIF(Appraisers!AI37,5)+COUNTIF(Appraisers!AK37,5)+COUNTIF(Appraisers!AM37,5)+COUNTIF(Appraisers!AO37,5)+COUNTIF(Appraisers!AQ37,5)+COUNTIF(Appraisers!AS37,5)+COUNTIF(Appraisers!AU37,5)+COUNTIF(Appraisers!AW37,5)+COUNTIF(Appraisers!AY37,5)</f>
        <v>0</v>
      </c>
      <c r="H36" s="33">
        <f>COUNTIF(Appraisers!C37,6)+COUNTIF(Appraisers!E37,6)+COUNTIF(Appraisers!G37,6)+COUNTIF(Appraisers!I37,6)+COUNTIF(Appraisers!K37,6)+COUNTIF(Appraisers!M37,6)+COUNTIF(Appraisers!O37,6)+COUNTIF(Appraisers!Q37,6)+COUNTIF(Appraisers!S37,6)+COUNTIF(Appraisers!U37,6)+COUNTIF(Appraisers!W37,6)+COUNTIF(Appraisers!Y37,6)+COUNTIF(Appraisers!AA37,6)+COUNTIF(Appraisers!AC37,6)+COUNTIF(Appraisers!AE37,6)+COUNTIF(Appraisers!AG37,6)+COUNTIF(Appraisers!AI37,6)+COUNTIF(Appraisers!AK37,6)+COUNTIF(Appraisers!AM37,6)+COUNTIF(Appraisers!AO37,6)+COUNTIF(Appraisers!AQ37,6)+COUNTIF(Appraisers!AS37,6)+COUNTIF(Appraisers!AU37,6)+COUNTIF(Appraisers!AW37,6)+COUNTIF(Appraisers!AY37,6)</f>
        <v>0</v>
      </c>
      <c r="I36" s="33">
        <f>COUNTIF(Appraisers!C37,7)+COUNTIF(Appraisers!E37,7)+COUNTIF(Appraisers!G37,7)+COUNTIF(Appraisers!I37,7)+COUNTIF(Appraisers!K37,7)+COUNTIF(Appraisers!M37,7)+COUNTIF(Appraisers!O37,7)+COUNTIF(Appraisers!Q37,7)+COUNTIF(Appraisers!S37,7)+COUNTIF(Appraisers!U37,7)+COUNTIF(Appraisers!W37,7)+COUNTIF(Appraisers!Y37,7)+COUNTIF(Appraisers!AA37,7)+COUNTIF(Appraisers!AC37,7)+COUNTIF(Appraisers!AE37,7)+COUNTIF(Appraisers!AG37,7)+COUNTIF(Appraisers!AI37,7)+COUNTIF(Appraisers!AK37,7)+COUNTIF(Appraisers!AM37,7)+COUNTIF(Appraisers!AO37,7)+COUNTIF(Appraisers!AQ37,7)+COUNTIF(Appraisers!AS37,7)+COUNTIF(Appraisers!AU37,7)+COUNTIF(Appraisers!AW37,7)+COUNTIF(Appraisers!AY37,7)</f>
        <v>0</v>
      </c>
      <c r="J36" s="33">
        <f>COUNTIF(Appraisers!C37,8)+COUNTIF(Appraisers!E37,8)+COUNTIF(Appraisers!G37,8)+COUNTIF(Appraisers!I37,8)+COUNTIF(Appraisers!K37,8)+COUNTIF(Appraisers!M37,8)+COUNTIF(Appraisers!O37,8)+COUNTIF(Appraisers!Q37,8)+COUNTIF(Appraisers!S37,8)+COUNTIF(Appraisers!U37,8)+COUNTIF(Appraisers!W37,8)+COUNTIF(Appraisers!Y37,8)+COUNTIF(Appraisers!AA37,8)+COUNTIF(Appraisers!AC37,8)+COUNTIF(Appraisers!AE37,8)+COUNTIF(Appraisers!AG37,8)+COUNTIF(Appraisers!AI37,8)+COUNTIF(Appraisers!AK37,8)+COUNTIF(Appraisers!AM37,8)+COUNTIF(Appraisers!AO37,8)+COUNTIF(Appraisers!AQ37,8)+COUNTIF(Appraisers!AS37,8)+COUNTIF(Appraisers!AU37,8)+COUNTIF(Appraisers!AW37,8)+COUNTIF(Appraisers!AY37,8)</f>
        <v>0</v>
      </c>
      <c r="K36" s="33">
        <f>COUNTIF(Appraisers!C37,9)+COUNTIF(Appraisers!E37,9)+COUNTIF(Appraisers!G37,9)+COUNTIF(Appraisers!I37,9)+COUNTIF(Appraisers!K37,9)+COUNTIF(Appraisers!M37,9)+COUNTIF(Appraisers!O37,9)+COUNTIF(Appraisers!Q37,9)+COUNTIF(Appraisers!S37,9)+COUNTIF(Appraisers!U37,9)+COUNTIF(Appraisers!W37,9)+COUNTIF(Appraisers!Y37,9)+COUNTIF(Appraisers!AA37,9)+COUNTIF(Appraisers!AC37,9)+COUNTIF(Appraisers!AE37,9)+COUNTIF(Appraisers!AG37,9)+COUNTIF(Appraisers!AI37,9)+COUNTIF(Appraisers!AK37,9)+COUNTIF(Appraisers!AM37,9)+COUNTIF(Appraisers!AO37,9)+COUNTIF(Appraisers!AQ37,9)+COUNTIF(Appraisers!AS37,9)+COUNTIF(Appraisers!AU37,9)+COUNTIF(Appraisers!AW37,9)+COUNTIF(Appraisers!AY37,9)</f>
        <v>0</v>
      </c>
      <c r="L36" s="34" t="str">
        <f>IF(ISERROR(1/((COUNT('Full Results'!C36:AA36))*(COUNT('Full Results'!C36:AA36)-1))*(C36^2+D36^2+E36^2+F36^2+G36^2+H36^2+I36^2+J36^2+K36^2)),"",(1/((COUNT('Full Results'!C36:AA36))*(COUNT('Full Results'!C36:AA36)-1))*(C36^2+D36^2+E36^2+F36^2+G36^2+H36^2+K36^2)))</f>
        <v/>
      </c>
    </row>
    <row r="37" spans="1:12" ht="24" customHeight="1">
      <c r="A37" s="20" t="str">
        <f>IF(Appraisers!A38 &lt;&gt;"", Appraisers!A38, "")</f>
        <v/>
      </c>
      <c r="B37" s="37" t="str">
        <f>IF(Appraisers!B38 &lt;&gt;"", Appraisers!B38, "")</f>
        <v/>
      </c>
      <c r="C37" s="33">
        <f>COUNTIF(Appraisers!C38,1)+COUNTIF(Appraisers!E38,1)+COUNTIF(Appraisers!G38,1)+COUNTIF(Appraisers!I38,1)+COUNTIF(Appraisers!K38,1)+COUNTIF(Appraisers!M38,1)+COUNTIF(Appraisers!O38,1)+COUNTIF(Appraisers!Q38,1)+COUNTIF(Appraisers!S38,1)+COUNTIF(Appraisers!U38,1)+COUNTIF(Appraisers!W38,1)+COUNTIF(Appraisers!Y38,1)+COUNTIF(Appraisers!AA38,1)+COUNTIF(Appraisers!AC38,1)+COUNTIF(Appraisers!AE38,1)+COUNTIF(Appraisers!AG38,1)+COUNTIF(Appraisers!AI38,1)+COUNTIF(Appraisers!AK38,1)+COUNTIF(Appraisers!AM38,1)+COUNTIF(Appraisers!AO38,1)+COUNTIF(Appraisers!AQ38,1)+COUNTIF(Appraisers!AS38,1)+COUNTIF(Appraisers!AU38,1)+COUNTIF(Appraisers!AW38,1)+COUNTIF(Appraisers!AY38,1)</f>
        <v>0</v>
      </c>
      <c r="D37" s="33">
        <f>COUNTIF(Appraisers!C38,2)+COUNTIF(Appraisers!E38,2)+COUNTIF(Appraisers!G38,2)+COUNTIF(Appraisers!I38,2)+COUNTIF(Appraisers!K38,2)+COUNTIF(Appraisers!M38,2)+COUNTIF(Appraisers!O38,2)+COUNTIF(Appraisers!Q38,2)+COUNTIF(Appraisers!S38,2)+COUNTIF(Appraisers!U38,2)+COUNTIF(Appraisers!W38,2)+COUNTIF(Appraisers!Y38,2)+COUNTIF(Appraisers!AA38,2)+COUNTIF(Appraisers!AC38,2)+COUNTIF(Appraisers!AE38,2)+COUNTIF(Appraisers!AG38,2)+COUNTIF(Appraisers!AI38,2)+COUNTIF(Appraisers!AK38,2)+COUNTIF(Appraisers!AM38,2)+COUNTIF(Appraisers!AO38,2)+COUNTIF(Appraisers!AQ38,2)+COUNTIF(Appraisers!AS38,2)+COUNTIF(Appraisers!AU38,2)+COUNTIF(Appraisers!AW38,2)+COUNTIF(Appraisers!AY38,2)</f>
        <v>0</v>
      </c>
      <c r="E37" s="33">
        <f>COUNTIF(Appraisers!C38,3)+COUNTIF(Appraisers!E38,3)+COUNTIF(Appraisers!G38,3)+COUNTIF(Appraisers!I38,3)+COUNTIF(Appraisers!K38,3)+COUNTIF(Appraisers!M38,3)+COUNTIF(Appraisers!O38,3)+COUNTIF(Appraisers!Q38,3)+COUNTIF(Appraisers!S38,3)+COUNTIF(Appraisers!U38,3)+COUNTIF(Appraisers!W38,3)+COUNTIF(Appraisers!Y38,3)+COUNTIF(Appraisers!AA38,3)+COUNTIF(Appraisers!AC38,3)+COUNTIF(Appraisers!AE38,3)+COUNTIF(Appraisers!AG38,3)+COUNTIF(Appraisers!AI38,3)+COUNTIF(Appraisers!AK38,3)+COUNTIF(Appraisers!AM38,3)+COUNTIF(Appraisers!AO38,3)+COUNTIF(Appraisers!AQ38,3)+COUNTIF(Appraisers!AS38,3)+COUNTIF(Appraisers!AU38,3)+COUNTIF(Appraisers!AW38,3)+COUNTIF(Appraisers!AY38,3)</f>
        <v>0</v>
      </c>
      <c r="F37" s="33">
        <f>COUNTIF(Appraisers!C38,4)+COUNTIF(Appraisers!E38,4)+COUNTIF(Appraisers!G38,4)+COUNTIF(Appraisers!I38,4)+COUNTIF(Appraisers!K38,4)+COUNTIF(Appraisers!M38,4)+COUNTIF(Appraisers!O38,4)+COUNTIF(Appraisers!Q38,4)+COUNTIF(Appraisers!S38,4)+COUNTIF(Appraisers!U38,4)+COUNTIF(Appraisers!W38,4)+COUNTIF(Appraisers!Y38,4)+COUNTIF(Appraisers!AA38,4)+COUNTIF(Appraisers!AC38,4)+COUNTIF(Appraisers!AE38,4)+COUNTIF(Appraisers!AG38,4)+COUNTIF(Appraisers!AI38,4)+COUNTIF(Appraisers!AK38,4)+COUNTIF(Appraisers!AM38,4)+COUNTIF(Appraisers!AO38,4)+COUNTIF(Appraisers!AQ38,4)+COUNTIF(Appraisers!AS38,4)+COUNTIF(Appraisers!AU38,4)+COUNTIF(Appraisers!AW38,4)+COUNTIF(Appraisers!AY38,4)</f>
        <v>0</v>
      </c>
      <c r="G37" s="33">
        <f>COUNTIF(Appraisers!C38,5)+COUNTIF(Appraisers!E38,5)+COUNTIF(Appraisers!G38,5)+COUNTIF(Appraisers!I38,5)+COUNTIF(Appraisers!K38,5)+COUNTIF(Appraisers!M38,5)+COUNTIF(Appraisers!O38,5)+COUNTIF(Appraisers!Q38,5)+COUNTIF(Appraisers!S38,5)+COUNTIF(Appraisers!U38,5)+COUNTIF(Appraisers!W38,5)+COUNTIF(Appraisers!Y38,5)+COUNTIF(Appraisers!AA38,5)+COUNTIF(Appraisers!AC38,5)+COUNTIF(Appraisers!AE38,5)+COUNTIF(Appraisers!AG38,5)+COUNTIF(Appraisers!AI38,5)+COUNTIF(Appraisers!AK38,5)+COUNTIF(Appraisers!AM38,5)+COUNTIF(Appraisers!AO38,5)+COUNTIF(Appraisers!AQ38,5)+COUNTIF(Appraisers!AS38,5)+COUNTIF(Appraisers!AU38,5)+COUNTIF(Appraisers!AW38,5)+COUNTIF(Appraisers!AY38,5)</f>
        <v>0</v>
      </c>
      <c r="H37" s="33">
        <f>COUNTIF(Appraisers!C38,6)+COUNTIF(Appraisers!E38,6)+COUNTIF(Appraisers!G38,6)+COUNTIF(Appraisers!I38,6)+COUNTIF(Appraisers!K38,6)+COUNTIF(Appraisers!M38,6)+COUNTIF(Appraisers!O38,6)+COUNTIF(Appraisers!Q38,6)+COUNTIF(Appraisers!S38,6)+COUNTIF(Appraisers!U38,6)+COUNTIF(Appraisers!W38,6)+COUNTIF(Appraisers!Y38,6)+COUNTIF(Appraisers!AA38,6)+COUNTIF(Appraisers!AC38,6)+COUNTIF(Appraisers!AE38,6)+COUNTIF(Appraisers!AG38,6)+COUNTIF(Appraisers!AI38,6)+COUNTIF(Appraisers!AK38,6)+COUNTIF(Appraisers!AM38,6)+COUNTIF(Appraisers!AO38,6)+COUNTIF(Appraisers!AQ38,6)+COUNTIF(Appraisers!AS38,6)+COUNTIF(Appraisers!AU38,6)+COUNTIF(Appraisers!AW38,6)+COUNTIF(Appraisers!AY38,6)</f>
        <v>0</v>
      </c>
      <c r="I37" s="33">
        <f>COUNTIF(Appraisers!C38,7)+COUNTIF(Appraisers!E38,7)+COUNTIF(Appraisers!G38,7)+COUNTIF(Appraisers!I38,7)+COUNTIF(Appraisers!K38,7)+COUNTIF(Appraisers!M38,7)+COUNTIF(Appraisers!O38,7)+COUNTIF(Appraisers!Q38,7)+COUNTIF(Appraisers!S38,7)+COUNTIF(Appraisers!U38,7)+COUNTIF(Appraisers!W38,7)+COUNTIF(Appraisers!Y38,7)+COUNTIF(Appraisers!AA38,7)+COUNTIF(Appraisers!AC38,7)+COUNTIF(Appraisers!AE38,7)+COUNTIF(Appraisers!AG38,7)+COUNTIF(Appraisers!AI38,7)+COUNTIF(Appraisers!AK38,7)+COUNTIF(Appraisers!AM38,7)+COUNTIF(Appraisers!AO38,7)+COUNTIF(Appraisers!AQ38,7)+COUNTIF(Appraisers!AS38,7)+COUNTIF(Appraisers!AU38,7)+COUNTIF(Appraisers!AW38,7)+COUNTIF(Appraisers!AY38,7)</f>
        <v>0</v>
      </c>
      <c r="J37" s="33">
        <f>COUNTIF(Appraisers!C38,8)+COUNTIF(Appraisers!E38,8)+COUNTIF(Appraisers!G38,8)+COUNTIF(Appraisers!I38,8)+COUNTIF(Appraisers!K38,8)+COUNTIF(Appraisers!M38,8)+COUNTIF(Appraisers!O38,8)+COUNTIF(Appraisers!Q38,8)+COUNTIF(Appraisers!S38,8)+COUNTIF(Appraisers!U38,8)+COUNTIF(Appraisers!W38,8)+COUNTIF(Appraisers!Y38,8)+COUNTIF(Appraisers!AA38,8)+COUNTIF(Appraisers!AC38,8)+COUNTIF(Appraisers!AE38,8)+COUNTIF(Appraisers!AG38,8)+COUNTIF(Appraisers!AI38,8)+COUNTIF(Appraisers!AK38,8)+COUNTIF(Appraisers!AM38,8)+COUNTIF(Appraisers!AO38,8)+COUNTIF(Appraisers!AQ38,8)+COUNTIF(Appraisers!AS38,8)+COUNTIF(Appraisers!AU38,8)+COUNTIF(Appraisers!AW38,8)+COUNTIF(Appraisers!AY38,8)</f>
        <v>0</v>
      </c>
      <c r="K37" s="33">
        <f>COUNTIF(Appraisers!C38,9)+COUNTIF(Appraisers!E38,9)+COUNTIF(Appraisers!G38,9)+COUNTIF(Appraisers!I38,9)+COUNTIF(Appraisers!K38,9)+COUNTIF(Appraisers!M38,9)+COUNTIF(Appraisers!O38,9)+COUNTIF(Appraisers!Q38,9)+COUNTIF(Appraisers!S38,9)+COUNTIF(Appraisers!U38,9)+COUNTIF(Appraisers!W38,9)+COUNTIF(Appraisers!Y38,9)+COUNTIF(Appraisers!AA38,9)+COUNTIF(Appraisers!AC38,9)+COUNTIF(Appraisers!AE38,9)+COUNTIF(Appraisers!AG38,9)+COUNTIF(Appraisers!AI38,9)+COUNTIF(Appraisers!AK38,9)+COUNTIF(Appraisers!AM38,9)+COUNTIF(Appraisers!AO38,9)+COUNTIF(Appraisers!AQ38,9)+COUNTIF(Appraisers!AS38,9)+COUNTIF(Appraisers!AU38,9)+COUNTIF(Appraisers!AW38,9)+COUNTIF(Appraisers!AY38,9)</f>
        <v>0</v>
      </c>
      <c r="L37" s="34" t="str">
        <f>IF(ISERROR(1/((COUNT('Full Results'!C37:AA37))*(COUNT('Full Results'!C37:AA37)-1))*(C37^2+D37^2+E37^2+F37^2+G37^2+H37^2+I37^2+J37^2+K37^2)),"",(1/((COUNT('Full Results'!C37:AA37))*(COUNT('Full Results'!C37:AA37)-1))*(C37^2+D37^2+E37^2+F37^2+G37^2+H37^2+K37^2)))</f>
        <v/>
      </c>
    </row>
    <row r="38" spans="1:12" ht="24" customHeight="1">
      <c r="A38" s="20" t="str">
        <f>IF(Appraisers!A39 &lt;&gt;"", Appraisers!A39, "")</f>
        <v/>
      </c>
      <c r="B38" s="37" t="str">
        <f>IF(Appraisers!B39 &lt;&gt;"", Appraisers!B39, "")</f>
        <v/>
      </c>
      <c r="C38" s="33">
        <f>COUNTIF(Appraisers!C39,1)+COUNTIF(Appraisers!E39,1)+COUNTIF(Appraisers!G39,1)+COUNTIF(Appraisers!I39,1)+COUNTIF(Appraisers!K39,1)+COUNTIF(Appraisers!M39,1)+COUNTIF(Appraisers!O39,1)+COUNTIF(Appraisers!Q39,1)+COUNTIF(Appraisers!S39,1)+COUNTIF(Appraisers!U39,1)+COUNTIF(Appraisers!W39,1)+COUNTIF(Appraisers!Y39,1)+COUNTIF(Appraisers!AA39,1)+COUNTIF(Appraisers!AC39,1)+COUNTIF(Appraisers!AE39,1)+COUNTIF(Appraisers!AG39,1)+COUNTIF(Appraisers!AI39,1)+COUNTIF(Appraisers!AK39,1)+COUNTIF(Appraisers!AM39,1)+COUNTIF(Appraisers!AO39,1)+COUNTIF(Appraisers!AQ39,1)+COUNTIF(Appraisers!AS39,1)+COUNTIF(Appraisers!AU39,1)+COUNTIF(Appraisers!AW39,1)+COUNTIF(Appraisers!AY39,1)</f>
        <v>0</v>
      </c>
      <c r="D38" s="33">
        <f>COUNTIF(Appraisers!C39,2)+COUNTIF(Appraisers!E39,2)+COUNTIF(Appraisers!G39,2)+COUNTIF(Appraisers!I39,2)+COUNTIF(Appraisers!K39,2)+COUNTIF(Appraisers!M39,2)+COUNTIF(Appraisers!O39,2)+COUNTIF(Appraisers!Q39,2)+COUNTIF(Appraisers!S39,2)+COUNTIF(Appraisers!U39,2)+COUNTIF(Appraisers!W39,2)+COUNTIF(Appraisers!Y39,2)+COUNTIF(Appraisers!AA39,2)+COUNTIF(Appraisers!AC39,2)+COUNTIF(Appraisers!AE39,2)+COUNTIF(Appraisers!AG39,2)+COUNTIF(Appraisers!AI39,2)+COUNTIF(Appraisers!AK39,2)+COUNTIF(Appraisers!AM39,2)+COUNTIF(Appraisers!AO39,2)+COUNTIF(Appraisers!AQ39,2)+COUNTIF(Appraisers!AS39,2)+COUNTIF(Appraisers!AU39,2)+COUNTIF(Appraisers!AW39,2)+COUNTIF(Appraisers!AY39,2)</f>
        <v>0</v>
      </c>
      <c r="E38" s="33">
        <f>COUNTIF(Appraisers!C39,3)+COUNTIF(Appraisers!E39,3)+COUNTIF(Appraisers!G39,3)+COUNTIF(Appraisers!I39,3)+COUNTIF(Appraisers!K39,3)+COUNTIF(Appraisers!M39,3)+COUNTIF(Appraisers!O39,3)+COUNTIF(Appraisers!Q39,3)+COUNTIF(Appraisers!S39,3)+COUNTIF(Appraisers!U39,3)+COUNTIF(Appraisers!W39,3)+COUNTIF(Appraisers!Y39,3)+COUNTIF(Appraisers!AA39,3)+COUNTIF(Appraisers!AC39,3)+COUNTIF(Appraisers!AE39,3)+COUNTIF(Appraisers!AG39,3)+COUNTIF(Appraisers!AI39,3)+COUNTIF(Appraisers!AK39,3)+COUNTIF(Appraisers!AM39,3)+COUNTIF(Appraisers!AO39,3)+COUNTIF(Appraisers!AQ39,3)+COUNTIF(Appraisers!AS39,3)+COUNTIF(Appraisers!AU39,3)+COUNTIF(Appraisers!AW39,3)+COUNTIF(Appraisers!AY39,3)</f>
        <v>0</v>
      </c>
      <c r="F38" s="33">
        <f>COUNTIF(Appraisers!C39,4)+COUNTIF(Appraisers!E39,4)+COUNTIF(Appraisers!G39,4)+COUNTIF(Appraisers!I39,4)+COUNTIF(Appraisers!K39,4)+COUNTIF(Appraisers!M39,4)+COUNTIF(Appraisers!O39,4)+COUNTIF(Appraisers!Q39,4)+COUNTIF(Appraisers!S39,4)+COUNTIF(Appraisers!U39,4)+COUNTIF(Appraisers!W39,4)+COUNTIF(Appraisers!Y39,4)+COUNTIF(Appraisers!AA39,4)+COUNTIF(Appraisers!AC39,4)+COUNTIF(Appraisers!AE39,4)+COUNTIF(Appraisers!AG39,4)+COUNTIF(Appraisers!AI39,4)+COUNTIF(Appraisers!AK39,4)+COUNTIF(Appraisers!AM39,4)+COUNTIF(Appraisers!AO39,4)+COUNTIF(Appraisers!AQ39,4)+COUNTIF(Appraisers!AS39,4)+COUNTIF(Appraisers!AU39,4)+COUNTIF(Appraisers!AW39,4)+COUNTIF(Appraisers!AY39,4)</f>
        <v>0</v>
      </c>
      <c r="G38" s="33">
        <f>COUNTIF(Appraisers!C39,5)+COUNTIF(Appraisers!E39,5)+COUNTIF(Appraisers!G39,5)+COUNTIF(Appraisers!I39,5)+COUNTIF(Appraisers!K39,5)+COUNTIF(Appraisers!M39,5)+COUNTIF(Appraisers!O39,5)+COUNTIF(Appraisers!Q39,5)+COUNTIF(Appraisers!S39,5)+COUNTIF(Appraisers!U39,5)+COUNTIF(Appraisers!W39,5)+COUNTIF(Appraisers!Y39,5)+COUNTIF(Appraisers!AA39,5)+COUNTIF(Appraisers!AC39,5)+COUNTIF(Appraisers!AE39,5)+COUNTIF(Appraisers!AG39,5)+COUNTIF(Appraisers!AI39,5)+COUNTIF(Appraisers!AK39,5)+COUNTIF(Appraisers!AM39,5)+COUNTIF(Appraisers!AO39,5)+COUNTIF(Appraisers!AQ39,5)+COUNTIF(Appraisers!AS39,5)+COUNTIF(Appraisers!AU39,5)+COUNTIF(Appraisers!AW39,5)+COUNTIF(Appraisers!AY39,5)</f>
        <v>0</v>
      </c>
      <c r="H38" s="33">
        <f>COUNTIF(Appraisers!C39,6)+COUNTIF(Appraisers!E39,6)+COUNTIF(Appraisers!G39,6)+COUNTIF(Appraisers!I39,6)+COUNTIF(Appraisers!K39,6)+COUNTIF(Appraisers!M39,6)+COUNTIF(Appraisers!O39,6)+COUNTIF(Appraisers!Q39,6)+COUNTIF(Appraisers!S39,6)+COUNTIF(Appraisers!U39,6)+COUNTIF(Appraisers!W39,6)+COUNTIF(Appraisers!Y39,6)+COUNTIF(Appraisers!AA39,6)+COUNTIF(Appraisers!AC39,6)+COUNTIF(Appraisers!AE39,6)+COUNTIF(Appraisers!AG39,6)+COUNTIF(Appraisers!AI39,6)+COUNTIF(Appraisers!AK39,6)+COUNTIF(Appraisers!AM39,6)+COUNTIF(Appraisers!AO39,6)+COUNTIF(Appraisers!AQ39,6)+COUNTIF(Appraisers!AS39,6)+COUNTIF(Appraisers!AU39,6)+COUNTIF(Appraisers!AW39,6)+COUNTIF(Appraisers!AY39,6)</f>
        <v>0</v>
      </c>
      <c r="I38" s="33">
        <f>COUNTIF(Appraisers!C39,7)+COUNTIF(Appraisers!E39,7)+COUNTIF(Appraisers!G39,7)+COUNTIF(Appraisers!I39,7)+COUNTIF(Appraisers!K39,7)+COUNTIF(Appraisers!M39,7)+COUNTIF(Appraisers!O39,7)+COUNTIF(Appraisers!Q39,7)+COUNTIF(Appraisers!S39,7)+COUNTIF(Appraisers!U39,7)+COUNTIF(Appraisers!W39,7)+COUNTIF(Appraisers!Y39,7)+COUNTIF(Appraisers!AA39,7)+COUNTIF(Appraisers!AC39,7)+COUNTIF(Appraisers!AE39,7)+COUNTIF(Appraisers!AG39,7)+COUNTIF(Appraisers!AI39,7)+COUNTIF(Appraisers!AK39,7)+COUNTIF(Appraisers!AM39,7)+COUNTIF(Appraisers!AO39,7)+COUNTIF(Appraisers!AQ39,7)+COUNTIF(Appraisers!AS39,7)+COUNTIF(Appraisers!AU39,7)+COUNTIF(Appraisers!AW39,7)+COUNTIF(Appraisers!AY39,7)</f>
        <v>0</v>
      </c>
      <c r="J38" s="33">
        <f>COUNTIF(Appraisers!C39,8)+COUNTIF(Appraisers!E39,8)+COUNTIF(Appraisers!G39,8)+COUNTIF(Appraisers!I39,8)+COUNTIF(Appraisers!K39,8)+COUNTIF(Appraisers!M39,8)+COUNTIF(Appraisers!O39,8)+COUNTIF(Appraisers!Q39,8)+COUNTIF(Appraisers!S39,8)+COUNTIF(Appraisers!U39,8)+COUNTIF(Appraisers!W39,8)+COUNTIF(Appraisers!Y39,8)+COUNTIF(Appraisers!AA39,8)+COUNTIF(Appraisers!AC39,8)+COUNTIF(Appraisers!AE39,8)+COUNTIF(Appraisers!AG39,8)+COUNTIF(Appraisers!AI39,8)+COUNTIF(Appraisers!AK39,8)+COUNTIF(Appraisers!AM39,8)+COUNTIF(Appraisers!AO39,8)+COUNTIF(Appraisers!AQ39,8)+COUNTIF(Appraisers!AS39,8)+COUNTIF(Appraisers!AU39,8)+COUNTIF(Appraisers!AW39,8)+COUNTIF(Appraisers!AY39,8)</f>
        <v>0</v>
      </c>
      <c r="K38" s="33">
        <f>COUNTIF(Appraisers!C39,9)+COUNTIF(Appraisers!E39,9)+COUNTIF(Appraisers!G39,9)+COUNTIF(Appraisers!I39,9)+COUNTIF(Appraisers!K39,9)+COUNTIF(Appraisers!M39,9)+COUNTIF(Appraisers!O39,9)+COUNTIF(Appraisers!Q39,9)+COUNTIF(Appraisers!S39,9)+COUNTIF(Appraisers!U39,9)+COUNTIF(Appraisers!W39,9)+COUNTIF(Appraisers!Y39,9)+COUNTIF(Appraisers!AA39,9)+COUNTIF(Appraisers!AC39,9)+COUNTIF(Appraisers!AE39,9)+COUNTIF(Appraisers!AG39,9)+COUNTIF(Appraisers!AI39,9)+COUNTIF(Appraisers!AK39,9)+COUNTIF(Appraisers!AM39,9)+COUNTIF(Appraisers!AO39,9)+COUNTIF(Appraisers!AQ39,9)+COUNTIF(Appraisers!AS39,9)+COUNTIF(Appraisers!AU39,9)+COUNTIF(Appraisers!AW39,9)+COUNTIF(Appraisers!AY39,9)</f>
        <v>0</v>
      </c>
      <c r="L38" s="34" t="str">
        <f>IF(ISERROR(1/((COUNT('Full Results'!C38:AA38))*(COUNT('Full Results'!C38:AA38)-1))*(C38^2+D38^2+E38^2+F38^2+G38^2+H38^2+I38^2+J38^2+K38^2)),"",(1/((COUNT('Full Results'!C38:AA38))*(COUNT('Full Results'!C38:AA38)-1))*(C38^2+D38^2+E38^2+F38^2+G38^2+H38^2+K38^2)))</f>
        <v/>
      </c>
    </row>
    <row r="39" spans="1:12" ht="24" customHeight="1">
      <c r="A39" s="20" t="str">
        <f>IF(Appraisers!A40 &lt;&gt;"", Appraisers!A40, "")</f>
        <v/>
      </c>
      <c r="B39" s="37" t="str">
        <f>IF(Appraisers!B40 &lt;&gt;"", Appraisers!B40, "")</f>
        <v/>
      </c>
      <c r="C39" s="33">
        <f>COUNTIF(Appraisers!C40,1)+COUNTIF(Appraisers!E40,1)+COUNTIF(Appraisers!G40,1)+COUNTIF(Appraisers!I40,1)+COUNTIF(Appraisers!K40,1)+COUNTIF(Appraisers!M40,1)+COUNTIF(Appraisers!O40,1)+COUNTIF(Appraisers!Q40,1)+COUNTIF(Appraisers!S40,1)+COUNTIF(Appraisers!U40,1)+COUNTIF(Appraisers!W40,1)+COUNTIF(Appraisers!Y40,1)+COUNTIF(Appraisers!AA40,1)+COUNTIF(Appraisers!AC40,1)+COUNTIF(Appraisers!AE40,1)+COUNTIF(Appraisers!AG40,1)+COUNTIF(Appraisers!AI40,1)+COUNTIF(Appraisers!AK40,1)+COUNTIF(Appraisers!AM40,1)+COUNTIF(Appraisers!AO40,1)+COUNTIF(Appraisers!AQ40,1)+COUNTIF(Appraisers!AS40,1)+COUNTIF(Appraisers!AU40,1)+COUNTIF(Appraisers!AW40,1)+COUNTIF(Appraisers!AY40,1)</f>
        <v>0</v>
      </c>
      <c r="D39" s="33">
        <f>COUNTIF(Appraisers!C40,2)+COUNTIF(Appraisers!E40,2)+COUNTIF(Appraisers!G40,2)+COUNTIF(Appraisers!I40,2)+COUNTIF(Appraisers!K40,2)+COUNTIF(Appraisers!M40,2)+COUNTIF(Appraisers!O40,2)+COUNTIF(Appraisers!Q40,2)+COUNTIF(Appraisers!S40,2)+COUNTIF(Appraisers!U40,2)+COUNTIF(Appraisers!W40,2)+COUNTIF(Appraisers!Y40,2)+COUNTIF(Appraisers!AA40,2)+COUNTIF(Appraisers!AC40,2)+COUNTIF(Appraisers!AE40,2)+COUNTIF(Appraisers!AG40,2)+COUNTIF(Appraisers!AI40,2)+COUNTIF(Appraisers!AK40,2)+COUNTIF(Appraisers!AM40,2)+COUNTIF(Appraisers!AO40,2)+COUNTIF(Appraisers!AQ40,2)+COUNTIF(Appraisers!AS40,2)+COUNTIF(Appraisers!AU40,2)+COUNTIF(Appraisers!AW40,2)+COUNTIF(Appraisers!AY40,2)</f>
        <v>0</v>
      </c>
      <c r="E39" s="33">
        <f>COUNTIF(Appraisers!C40,3)+COUNTIF(Appraisers!E40,3)+COUNTIF(Appraisers!G40,3)+COUNTIF(Appraisers!I40,3)+COUNTIF(Appraisers!K40,3)+COUNTIF(Appraisers!M40,3)+COUNTIF(Appraisers!O40,3)+COUNTIF(Appraisers!Q40,3)+COUNTIF(Appraisers!S40,3)+COUNTIF(Appraisers!U40,3)+COUNTIF(Appraisers!W40,3)+COUNTIF(Appraisers!Y40,3)+COUNTIF(Appraisers!AA40,3)+COUNTIF(Appraisers!AC40,3)+COUNTIF(Appraisers!AE40,3)+COUNTIF(Appraisers!AG40,3)+COUNTIF(Appraisers!AI40,3)+COUNTIF(Appraisers!AK40,3)+COUNTIF(Appraisers!AM40,3)+COUNTIF(Appraisers!AO40,3)+COUNTIF(Appraisers!AQ40,3)+COUNTIF(Appraisers!AS40,3)+COUNTIF(Appraisers!AU40,3)+COUNTIF(Appraisers!AW40,3)+COUNTIF(Appraisers!AY40,3)</f>
        <v>0</v>
      </c>
      <c r="F39" s="33">
        <f>COUNTIF(Appraisers!C40,4)+COUNTIF(Appraisers!E40,4)+COUNTIF(Appraisers!G40,4)+COUNTIF(Appraisers!I40,4)+COUNTIF(Appraisers!K40,4)+COUNTIF(Appraisers!M40,4)+COUNTIF(Appraisers!O40,4)+COUNTIF(Appraisers!Q40,4)+COUNTIF(Appraisers!S40,4)+COUNTIF(Appraisers!U40,4)+COUNTIF(Appraisers!W40,4)+COUNTIF(Appraisers!Y40,4)+COUNTIF(Appraisers!AA40,4)+COUNTIF(Appraisers!AC40,4)+COUNTIF(Appraisers!AE40,4)+COUNTIF(Appraisers!AG40,4)+COUNTIF(Appraisers!AI40,4)+COUNTIF(Appraisers!AK40,4)+COUNTIF(Appraisers!AM40,4)+COUNTIF(Appraisers!AO40,4)+COUNTIF(Appraisers!AQ40,4)+COUNTIF(Appraisers!AS40,4)+COUNTIF(Appraisers!AU40,4)+COUNTIF(Appraisers!AW40,4)+COUNTIF(Appraisers!AY40,4)</f>
        <v>0</v>
      </c>
      <c r="G39" s="33">
        <f>COUNTIF(Appraisers!C40,5)+COUNTIF(Appraisers!E40,5)+COUNTIF(Appraisers!G40,5)+COUNTIF(Appraisers!I40,5)+COUNTIF(Appraisers!K40,5)+COUNTIF(Appraisers!M40,5)+COUNTIF(Appraisers!O40,5)+COUNTIF(Appraisers!Q40,5)+COUNTIF(Appraisers!S40,5)+COUNTIF(Appraisers!U40,5)+COUNTIF(Appraisers!W40,5)+COUNTIF(Appraisers!Y40,5)+COUNTIF(Appraisers!AA40,5)+COUNTIF(Appraisers!AC40,5)+COUNTIF(Appraisers!AE40,5)+COUNTIF(Appraisers!AG40,5)+COUNTIF(Appraisers!AI40,5)+COUNTIF(Appraisers!AK40,5)+COUNTIF(Appraisers!AM40,5)+COUNTIF(Appraisers!AO40,5)+COUNTIF(Appraisers!AQ40,5)+COUNTIF(Appraisers!AS40,5)+COUNTIF(Appraisers!AU40,5)+COUNTIF(Appraisers!AW40,5)+COUNTIF(Appraisers!AY40,5)</f>
        <v>0</v>
      </c>
      <c r="H39" s="33">
        <f>COUNTIF(Appraisers!C40,6)+COUNTIF(Appraisers!E40,6)+COUNTIF(Appraisers!G40,6)+COUNTIF(Appraisers!I40,6)+COUNTIF(Appraisers!K40,6)+COUNTIF(Appraisers!M40,6)+COUNTIF(Appraisers!O40,6)+COUNTIF(Appraisers!Q40,6)+COUNTIF(Appraisers!S40,6)+COUNTIF(Appraisers!U40,6)+COUNTIF(Appraisers!W40,6)+COUNTIF(Appraisers!Y40,6)+COUNTIF(Appraisers!AA40,6)+COUNTIF(Appraisers!AC40,6)+COUNTIF(Appraisers!AE40,6)+COUNTIF(Appraisers!AG40,6)+COUNTIF(Appraisers!AI40,6)+COUNTIF(Appraisers!AK40,6)+COUNTIF(Appraisers!AM40,6)+COUNTIF(Appraisers!AO40,6)+COUNTIF(Appraisers!AQ40,6)+COUNTIF(Appraisers!AS40,6)+COUNTIF(Appraisers!AU40,6)+COUNTIF(Appraisers!AW40,6)+COUNTIF(Appraisers!AY40,6)</f>
        <v>0</v>
      </c>
      <c r="I39" s="33">
        <f>COUNTIF(Appraisers!C40,7)+COUNTIF(Appraisers!E40,7)+COUNTIF(Appraisers!G40,7)+COUNTIF(Appraisers!I40,7)+COUNTIF(Appraisers!K40,7)+COUNTIF(Appraisers!M40,7)+COUNTIF(Appraisers!O40,7)+COUNTIF(Appraisers!Q40,7)+COUNTIF(Appraisers!S40,7)+COUNTIF(Appraisers!U40,7)+COUNTIF(Appraisers!W40,7)+COUNTIF(Appraisers!Y40,7)+COUNTIF(Appraisers!AA40,7)+COUNTIF(Appraisers!AC40,7)+COUNTIF(Appraisers!AE40,7)+COUNTIF(Appraisers!AG40,7)+COUNTIF(Appraisers!AI40,7)+COUNTIF(Appraisers!AK40,7)+COUNTIF(Appraisers!AM40,7)+COUNTIF(Appraisers!AO40,7)+COUNTIF(Appraisers!AQ40,7)+COUNTIF(Appraisers!AS40,7)+COUNTIF(Appraisers!AU40,7)+COUNTIF(Appraisers!AW40,7)+COUNTIF(Appraisers!AY40,7)</f>
        <v>0</v>
      </c>
      <c r="J39" s="33">
        <f>COUNTIF(Appraisers!C40,8)+COUNTIF(Appraisers!E40,8)+COUNTIF(Appraisers!G40,8)+COUNTIF(Appraisers!I40,8)+COUNTIF(Appraisers!K40,8)+COUNTIF(Appraisers!M40,8)+COUNTIF(Appraisers!O40,8)+COUNTIF(Appraisers!Q40,8)+COUNTIF(Appraisers!S40,8)+COUNTIF(Appraisers!U40,8)+COUNTIF(Appraisers!W40,8)+COUNTIF(Appraisers!Y40,8)+COUNTIF(Appraisers!AA40,8)+COUNTIF(Appraisers!AC40,8)+COUNTIF(Appraisers!AE40,8)+COUNTIF(Appraisers!AG40,8)+COUNTIF(Appraisers!AI40,8)+COUNTIF(Appraisers!AK40,8)+COUNTIF(Appraisers!AM40,8)+COUNTIF(Appraisers!AO40,8)+COUNTIF(Appraisers!AQ40,8)+COUNTIF(Appraisers!AS40,8)+COUNTIF(Appraisers!AU40,8)+COUNTIF(Appraisers!AW40,8)+COUNTIF(Appraisers!AY40,8)</f>
        <v>0</v>
      </c>
      <c r="K39" s="33">
        <f>COUNTIF(Appraisers!C40,9)+COUNTIF(Appraisers!E40,9)+COUNTIF(Appraisers!G40,9)+COUNTIF(Appraisers!I40,9)+COUNTIF(Appraisers!K40,9)+COUNTIF(Appraisers!M40,9)+COUNTIF(Appraisers!O40,9)+COUNTIF(Appraisers!Q40,9)+COUNTIF(Appraisers!S40,9)+COUNTIF(Appraisers!U40,9)+COUNTIF(Appraisers!W40,9)+COUNTIF(Appraisers!Y40,9)+COUNTIF(Appraisers!AA40,9)+COUNTIF(Appraisers!AC40,9)+COUNTIF(Appraisers!AE40,9)+COUNTIF(Appraisers!AG40,9)+COUNTIF(Appraisers!AI40,9)+COUNTIF(Appraisers!AK40,9)+COUNTIF(Appraisers!AM40,9)+COUNTIF(Appraisers!AO40,9)+COUNTIF(Appraisers!AQ40,9)+COUNTIF(Appraisers!AS40,9)+COUNTIF(Appraisers!AU40,9)+COUNTIF(Appraisers!AW40,9)+COUNTIF(Appraisers!AY40,9)</f>
        <v>0</v>
      </c>
      <c r="L39" s="34" t="str">
        <f>IF(ISERROR(1/((COUNT('Full Results'!C39:AA39))*(COUNT('Full Results'!C39:AA39)-1))*(C39^2+D39^2+E39^2+F39^2+G39^2+H39^2+I39^2+J39^2+K39^2)),"",(1/((COUNT('Full Results'!C39:AA39))*(COUNT('Full Results'!C39:AA39)-1))*(C39^2+D39^2+E39^2+F39^2+G39^2+H39^2+K39^2)))</f>
        <v/>
      </c>
    </row>
    <row r="40" spans="1:12" ht="24" customHeight="1">
      <c r="A40" s="20" t="str">
        <f>IF(Appraisers!A41 &lt;&gt;"", Appraisers!A41, "")</f>
        <v/>
      </c>
      <c r="B40" s="37" t="str">
        <f>IF(Appraisers!B41 &lt;&gt;"", Appraisers!B41, "")</f>
        <v/>
      </c>
      <c r="C40" s="33">
        <f>COUNTIF(Appraisers!C41,1)+COUNTIF(Appraisers!E41,1)+COUNTIF(Appraisers!G41,1)+COUNTIF(Appraisers!I41,1)+COUNTIF(Appraisers!K41,1)+COUNTIF(Appraisers!M41,1)+COUNTIF(Appraisers!O41,1)+COUNTIF(Appraisers!Q41,1)+COUNTIF(Appraisers!S41,1)+COUNTIF(Appraisers!U41,1)+COUNTIF(Appraisers!W41,1)+COUNTIF(Appraisers!Y41,1)+COUNTIF(Appraisers!AA41,1)+COUNTIF(Appraisers!AC41,1)+COUNTIF(Appraisers!AE41,1)+COUNTIF(Appraisers!AG41,1)+COUNTIF(Appraisers!AI41,1)+COUNTIF(Appraisers!AK41,1)+COUNTIF(Appraisers!AM41,1)+COUNTIF(Appraisers!AO41,1)+COUNTIF(Appraisers!AQ41,1)+COUNTIF(Appraisers!AS41,1)+COUNTIF(Appraisers!AU41,1)+COUNTIF(Appraisers!AW41,1)+COUNTIF(Appraisers!AY41,1)</f>
        <v>0</v>
      </c>
      <c r="D40" s="33">
        <f>COUNTIF(Appraisers!C41,2)+COUNTIF(Appraisers!E41,2)+COUNTIF(Appraisers!G41,2)+COUNTIF(Appraisers!I41,2)+COUNTIF(Appraisers!K41,2)+COUNTIF(Appraisers!M41,2)+COUNTIF(Appraisers!O41,2)+COUNTIF(Appraisers!Q41,2)+COUNTIF(Appraisers!S41,2)+COUNTIF(Appraisers!U41,2)+COUNTIF(Appraisers!W41,2)+COUNTIF(Appraisers!Y41,2)+COUNTIF(Appraisers!AA41,2)+COUNTIF(Appraisers!AC41,2)+COUNTIF(Appraisers!AE41,2)+COUNTIF(Appraisers!AG41,2)+COUNTIF(Appraisers!AI41,2)+COUNTIF(Appraisers!AK41,2)+COUNTIF(Appraisers!AM41,2)+COUNTIF(Appraisers!AO41,2)+COUNTIF(Appraisers!AQ41,2)+COUNTIF(Appraisers!AS41,2)+COUNTIF(Appraisers!AU41,2)+COUNTIF(Appraisers!AW41,2)+COUNTIF(Appraisers!AY41,2)</f>
        <v>0</v>
      </c>
      <c r="E40" s="33">
        <f>COUNTIF(Appraisers!C41,3)+COUNTIF(Appraisers!E41,3)+COUNTIF(Appraisers!G41,3)+COUNTIF(Appraisers!I41,3)+COUNTIF(Appraisers!K41,3)+COUNTIF(Appraisers!M41,3)+COUNTIF(Appraisers!O41,3)+COUNTIF(Appraisers!Q41,3)+COUNTIF(Appraisers!S41,3)+COUNTIF(Appraisers!U41,3)+COUNTIF(Appraisers!W41,3)+COUNTIF(Appraisers!Y41,3)+COUNTIF(Appraisers!AA41,3)+COUNTIF(Appraisers!AC41,3)+COUNTIF(Appraisers!AE41,3)+COUNTIF(Appraisers!AG41,3)+COUNTIF(Appraisers!AI41,3)+COUNTIF(Appraisers!AK41,3)+COUNTIF(Appraisers!AM41,3)+COUNTIF(Appraisers!AO41,3)+COUNTIF(Appraisers!AQ41,3)+COUNTIF(Appraisers!AS41,3)+COUNTIF(Appraisers!AU41,3)+COUNTIF(Appraisers!AW41,3)+COUNTIF(Appraisers!AY41,3)</f>
        <v>0</v>
      </c>
      <c r="F40" s="33">
        <f>COUNTIF(Appraisers!C41,4)+COUNTIF(Appraisers!E41,4)+COUNTIF(Appraisers!G41,4)+COUNTIF(Appraisers!I41,4)+COUNTIF(Appraisers!K41,4)+COUNTIF(Appraisers!M41,4)+COUNTIF(Appraisers!O41,4)+COUNTIF(Appraisers!Q41,4)+COUNTIF(Appraisers!S41,4)+COUNTIF(Appraisers!U41,4)+COUNTIF(Appraisers!W41,4)+COUNTIF(Appraisers!Y41,4)+COUNTIF(Appraisers!AA41,4)+COUNTIF(Appraisers!AC41,4)+COUNTIF(Appraisers!AE41,4)+COUNTIF(Appraisers!AG41,4)+COUNTIF(Appraisers!AI41,4)+COUNTIF(Appraisers!AK41,4)+COUNTIF(Appraisers!AM41,4)+COUNTIF(Appraisers!AO41,4)+COUNTIF(Appraisers!AQ41,4)+COUNTIF(Appraisers!AS41,4)+COUNTIF(Appraisers!AU41,4)+COUNTIF(Appraisers!AW41,4)+COUNTIF(Appraisers!AY41,4)</f>
        <v>0</v>
      </c>
      <c r="G40" s="33">
        <f>COUNTIF(Appraisers!C41,5)+COUNTIF(Appraisers!E41,5)+COUNTIF(Appraisers!G41,5)+COUNTIF(Appraisers!I41,5)+COUNTIF(Appraisers!K41,5)+COUNTIF(Appraisers!M41,5)+COUNTIF(Appraisers!O41,5)+COUNTIF(Appraisers!Q41,5)+COUNTIF(Appraisers!S41,5)+COUNTIF(Appraisers!U41,5)+COUNTIF(Appraisers!W41,5)+COUNTIF(Appraisers!Y41,5)+COUNTIF(Appraisers!AA41,5)+COUNTIF(Appraisers!AC41,5)+COUNTIF(Appraisers!AE41,5)+COUNTIF(Appraisers!AG41,5)+COUNTIF(Appraisers!AI41,5)+COUNTIF(Appraisers!AK41,5)+COUNTIF(Appraisers!AM41,5)+COUNTIF(Appraisers!AO41,5)+COUNTIF(Appraisers!AQ41,5)+COUNTIF(Appraisers!AS41,5)+COUNTIF(Appraisers!AU41,5)+COUNTIF(Appraisers!AW41,5)+COUNTIF(Appraisers!AY41,5)</f>
        <v>0</v>
      </c>
      <c r="H40" s="33">
        <f>COUNTIF(Appraisers!C41,6)+COUNTIF(Appraisers!E41,6)+COUNTIF(Appraisers!G41,6)+COUNTIF(Appraisers!I41,6)+COUNTIF(Appraisers!K41,6)+COUNTIF(Appraisers!M41,6)+COUNTIF(Appraisers!O41,6)+COUNTIF(Appraisers!Q41,6)+COUNTIF(Appraisers!S41,6)+COUNTIF(Appraisers!U41,6)+COUNTIF(Appraisers!W41,6)+COUNTIF(Appraisers!Y41,6)+COUNTIF(Appraisers!AA41,6)+COUNTIF(Appraisers!AC41,6)+COUNTIF(Appraisers!AE41,6)+COUNTIF(Appraisers!AG41,6)+COUNTIF(Appraisers!AI41,6)+COUNTIF(Appraisers!AK41,6)+COUNTIF(Appraisers!AM41,6)+COUNTIF(Appraisers!AO41,6)+COUNTIF(Appraisers!AQ41,6)+COUNTIF(Appraisers!AS41,6)+COUNTIF(Appraisers!AU41,6)+COUNTIF(Appraisers!AW41,6)+COUNTIF(Appraisers!AY41,6)</f>
        <v>0</v>
      </c>
      <c r="I40" s="33">
        <f>COUNTIF(Appraisers!C41,7)+COUNTIF(Appraisers!E41,7)+COUNTIF(Appraisers!G41,7)+COUNTIF(Appraisers!I41,7)+COUNTIF(Appraisers!K41,7)+COUNTIF(Appraisers!M41,7)+COUNTIF(Appraisers!O41,7)+COUNTIF(Appraisers!Q41,7)+COUNTIF(Appraisers!S41,7)+COUNTIF(Appraisers!U41,7)+COUNTIF(Appraisers!W41,7)+COUNTIF(Appraisers!Y41,7)+COUNTIF(Appraisers!AA41,7)+COUNTIF(Appraisers!AC41,7)+COUNTIF(Appraisers!AE41,7)+COUNTIF(Appraisers!AG41,7)+COUNTIF(Appraisers!AI41,7)+COUNTIF(Appraisers!AK41,7)+COUNTIF(Appraisers!AM41,7)+COUNTIF(Appraisers!AO41,7)+COUNTIF(Appraisers!AQ41,7)+COUNTIF(Appraisers!AS41,7)+COUNTIF(Appraisers!AU41,7)+COUNTIF(Appraisers!AW41,7)+COUNTIF(Appraisers!AY41,7)</f>
        <v>0</v>
      </c>
      <c r="J40" s="33">
        <f>COUNTIF(Appraisers!C41,8)+COUNTIF(Appraisers!E41,8)+COUNTIF(Appraisers!G41,8)+COUNTIF(Appraisers!I41,8)+COUNTIF(Appraisers!K41,8)+COUNTIF(Appraisers!M41,8)+COUNTIF(Appraisers!O41,8)+COUNTIF(Appraisers!Q41,8)+COUNTIF(Appraisers!S41,8)+COUNTIF(Appraisers!U41,8)+COUNTIF(Appraisers!W41,8)+COUNTIF(Appraisers!Y41,8)+COUNTIF(Appraisers!AA41,8)+COUNTIF(Appraisers!AC41,8)+COUNTIF(Appraisers!AE41,8)+COUNTIF(Appraisers!AG41,8)+COUNTIF(Appraisers!AI41,8)+COUNTIF(Appraisers!AK41,8)+COUNTIF(Appraisers!AM41,8)+COUNTIF(Appraisers!AO41,8)+COUNTIF(Appraisers!AQ41,8)+COUNTIF(Appraisers!AS41,8)+COUNTIF(Appraisers!AU41,8)+COUNTIF(Appraisers!AW41,8)+COUNTIF(Appraisers!AY41,8)</f>
        <v>0</v>
      </c>
      <c r="K40" s="33">
        <f>COUNTIF(Appraisers!C41,9)+COUNTIF(Appraisers!E41,9)+COUNTIF(Appraisers!G41,9)+COUNTIF(Appraisers!I41,9)+COUNTIF(Appraisers!K41,9)+COUNTIF(Appraisers!M41,9)+COUNTIF(Appraisers!O41,9)+COUNTIF(Appraisers!Q41,9)+COUNTIF(Appraisers!S41,9)+COUNTIF(Appraisers!U41,9)+COUNTIF(Appraisers!W41,9)+COUNTIF(Appraisers!Y41,9)+COUNTIF(Appraisers!AA41,9)+COUNTIF(Appraisers!AC41,9)+COUNTIF(Appraisers!AE41,9)+COUNTIF(Appraisers!AG41,9)+COUNTIF(Appraisers!AI41,9)+COUNTIF(Appraisers!AK41,9)+COUNTIF(Appraisers!AM41,9)+COUNTIF(Appraisers!AO41,9)+COUNTIF(Appraisers!AQ41,9)+COUNTIF(Appraisers!AS41,9)+COUNTIF(Appraisers!AU41,9)+COUNTIF(Appraisers!AW41,9)+COUNTIF(Appraisers!AY41,9)</f>
        <v>0</v>
      </c>
      <c r="L40" s="34" t="str">
        <f>IF(ISERROR(1/((COUNT('Full Results'!C40:AA40))*(COUNT('Full Results'!C40:AA40)-1))*(C40^2+D40^2+E40^2+F40^2+G40^2+H40^2+I40^2+J40^2+K40^2)),"",(1/((COUNT('Full Results'!C40:AA40))*(COUNT('Full Results'!C40:AA40)-1))*(C40^2+D40^2+E40^2+F40^2+G40^2+H40^2+K40^2)))</f>
        <v/>
      </c>
    </row>
    <row r="41" spans="1:12" ht="24" customHeight="1">
      <c r="A41" s="20" t="str">
        <f>IF(Appraisers!A42 &lt;&gt;"", Appraisers!A42, "")</f>
        <v/>
      </c>
      <c r="B41" s="37" t="str">
        <f>IF(Appraisers!B42 &lt;&gt;"", Appraisers!B42, "")</f>
        <v/>
      </c>
      <c r="C41" s="33">
        <f>COUNTIF(Appraisers!C42,1)+COUNTIF(Appraisers!E42,1)+COUNTIF(Appraisers!G42,1)+COUNTIF(Appraisers!I42,1)+COUNTIF(Appraisers!K42,1)+COUNTIF(Appraisers!M42,1)+COUNTIF(Appraisers!O42,1)+COUNTIF(Appraisers!Q42,1)+COUNTIF(Appraisers!S42,1)+COUNTIF(Appraisers!U42,1)+COUNTIF(Appraisers!W42,1)+COUNTIF(Appraisers!Y42,1)+COUNTIF(Appraisers!AA42,1)+COUNTIF(Appraisers!AC42,1)+COUNTIF(Appraisers!AE42,1)+COUNTIF(Appraisers!AG42,1)+COUNTIF(Appraisers!AI42,1)+COUNTIF(Appraisers!AK42,1)+COUNTIF(Appraisers!AM42,1)+COUNTIF(Appraisers!AO42,1)+COUNTIF(Appraisers!AQ42,1)+COUNTIF(Appraisers!AS42,1)+COUNTIF(Appraisers!AU42,1)+COUNTIF(Appraisers!AW42,1)+COUNTIF(Appraisers!AY42,1)</f>
        <v>0</v>
      </c>
      <c r="D41" s="33">
        <f>COUNTIF(Appraisers!C42,2)+COUNTIF(Appraisers!E42,2)+COUNTIF(Appraisers!G42,2)+COUNTIF(Appraisers!I42,2)+COUNTIF(Appraisers!K42,2)+COUNTIF(Appraisers!M42,2)+COUNTIF(Appraisers!O42,2)+COUNTIF(Appraisers!Q42,2)+COUNTIF(Appraisers!S42,2)+COUNTIF(Appraisers!U42,2)+COUNTIF(Appraisers!W42,2)+COUNTIF(Appraisers!Y42,2)+COUNTIF(Appraisers!AA42,2)+COUNTIF(Appraisers!AC42,2)+COUNTIF(Appraisers!AE42,2)+COUNTIF(Appraisers!AG42,2)+COUNTIF(Appraisers!AI42,2)+COUNTIF(Appraisers!AK42,2)+COUNTIF(Appraisers!AM42,2)+COUNTIF(Appraisers!AO42,2)+COUNTIF(Appraisers!AQ42,2)+COUNTIF(Appraisers!AS42,2)+COUNTIF(Appraisers!AU42,2)+COUNTIF(Appraisers!AW42,2)+COUNTIF(Appraisers!AY42,2)</f>
        <v>0</v>
      </c>
      <c r="E41" s="33">
        <f>COUNTIF(Appraisers!C42,3)+COUNTIF(Appraisers!E42,3)+COUNTIF(Appraisers!G42,3)+COUNTIF(Appraisers!I42,3)+COUNTIF(Appraisers!K42,3)+COUNTIF(Appraisers!M42,3)+COUNTIF(Appraisers!O42,3)+COUNTIF(Appraisers!Q42,3)+COUNTIF(Appraisers!S42,3)+COUNTIF(Appraisers!U42,3)+COUNTIF(Appraisers!W42,3)+COUNTIF(Appraisers!Y42,3)+COUNTIF(Appraisers!AA42,3)+COUNTIF(Appraisers!AC42,3)+COUNTIF(Appraisers!AE42,3)+COUNTIF(Appraisers!AG42,3)+COUNTIF(Appraisers!AI42,3)+COUNTIF(Appraisers!AK42,3)+COUNTIF(Appraisers!AM42,3)+COUNTIF(Appraisers!AO42,3)+COUNTIF(Appraisers!AQ42,3)+COUNTIF(Appraisers!AS42,3)+COUNTIF(Appraisers!AU42,3)+COUNTIF(Appraisers!AW42,3)+COUNTIF(Appraisers!AY42,3)</f>
        <v>0</v>
      </c>
      <c r="F41" s="33">
        <f>COUNTIF(Appraisers!C42,4)+COUNTIF(Appraisers!E42,4)+COUNTIF(Appraisers!G42,4)+COUNTIF(Appraisers!I42,4)+COUNTIF(Appraisers!K42,4)+COUNTIF(Appraisers!M42,4)+COUNTIF(Appraisers!O42,4)+COUNTIF(Appraisers!Q42,4)+COUNTIF(Appraisers!S42,4)+COUNTIF(Appraisers!U42,4)+COUNTIF(Appraisers!W42,4)+COUNTIF(Appraisers!Y42,4)+COUNTIF(Appraisers!AA42,4)+COUNTIF(Appraisers!AC42,4)+COUNTIF(Appraisers!AE42,4)+COUNTIF(Appraisers!AG42,4)+COUNTIF(Appraisers!AI42,4)+COUNTIF(Appraisers!AK42,4)+COUNTIF(Appraisers!AM42,4)+COUNTIF(Appraisers!AO42,4)+COUNTIF(Appraisers!AQ42,4)+COUNTIF(Appraisers!AS42,4)+COUNTIF(Appraisers!AU42,4)+COUNTIF(Appraisers!AW42,4)+COUNTIF(Appraisers!AY42,4)</f>
        <v>0</v>
      </c>
      <c r="G41" s="33">
        <f>COUNTIF(Appraisers!C42,5)+COUNTIF(Appraisers!E42,5)+COUNTIF(Appraisers!G42,5)+COUNTIF(Appraisers!I42,5)+COUNTIF(Appraisers!K42,5)+COUNTIF(Appraisers!M42,5)+COUNTIF(Appraisers!O42,5)+COUNTIF(Appraisers!Q42,5)+COUNTIF(Appraisers!S42,5)+COUNTIF(Appraisers!U42,5)+COUNTIF(Appraisers!W42,5)+COUNTIF(Appraisers!Y42,5)+COUNTIF(Appraisers!AA42,5)+COUNTIF(Appraisers!AC42,5)+COUNTIF(Appraisers!AE42,5)+COUNTIF(Appraisers!AG42,5)+COUNTIF(Appraisers!AI42,5)+COUNTIF(Appraisers!AK42,5)+COUNTIF(Appraisers!AM42,5)+COUNTIF(Appraisers!AO42,5)+COUNTIF(Appraisers!AQ42,5)+COUNTIF(Appraisers!AS42,5)+COUNTIF(Appraisers!AU42,5)+COUNTIF(Appraisers!AW42,5)+COUNTIF(Appraisers!AY42,5)</f>
        <v>0</v>
      </c>
      <c r="H41" s="33">
        <f>COUNTIF(Appraisers!C42,6)+COUNTIF(Appraisers!E42,6)+COUNTIF(Appraisers!G42,6)+COUNTIF(Appraisers!I42,6)+COUNTIF(Appraisers!K42,6)+COUNTIF(Appraisers!M42,6)+COUNTIF(Appraisers!O42,6)+COUNTIF(Appraisers!Q42,6)+COUNTIF(Appraisers!S42,6)+COUNTIF(Appraisers!U42,6)+COUNTIF(Appraisers!W42,6)+COUNTIF(Appraisers!Y42,6)+COUNTIF(Appraisers!AA42,6)+COUNTIF(Appraisers!AC42,6)+COUNTIF(Appraisers!AE42,6)+COUNTIF(Appraisers!AG42,6)+COUNTIF(Appraisers!AI42,6)+COUNTIF(Appraisers!AK42,6)+COUNTIF(Appraisers!AM42,6)+COUNTIF(Appraisers!AO42,6)+COUNTIF(Appraisers!AQ42,6)+COUNTIF(Appraisers!AS42,6)+COUNTIF(Appraisers!AU42,6)+COUNTIF(Appraisers!AW42,6)+COUNTIF(Appraisers!AY42,6)</f>
        <v>0</v>
      </c>
      <c r="I41" s="33">
        <f>COUNTIF(Appraisers!C42,7)+COUNTIF(Appraisers!E42,7)+COUNTIF(Appraisers!G42,7)+COUNTIF(Appraisers!I42,7)+COUNTIF(Appraisers!K42,7)+COUNTIF(Appraisers!M42,7)+COUNTIF(Appraisers!O42,7)+COUNTIF(Appraisers!Q42,7)+COUNTIF(Appraisers!S42,7)+COUNTIF(Appraisers!U42,7)+COUNTIF(Appraisers!W42,7)+COUNTIF(Appraisers!Y42,7)+COUNTIF(Appraisers!AA42,7)+COUNTIF(Appraisers!AC42,7)+COUNTIF(Appraisers!AE42,7)+COUNTIF(Appraisers!AG42,7)+COUNTIF(Appraisers!AI42,7)+COUNTIF(Appraisers!AK42,7)+COUNTIF(Appraisers!AM42,7)+COUNTIF(Appraisers!AO42,7)+COUNTIF(Appraisers!AQ42,7)+COUNTIF(Appraisers!AS42,7)+COUNTIF(Appraisers!AU42,7)+COUNTIF(Appraisers!AW42,7)+COUNTIF(Appraisers!AY42,7)</f>
        <v>0</v>
      </c>
      <c r="J41" s="33">
        <f>COUNTIF(Appraisers!C42,8)+COUNTIF(Appraisers!E42,8)+COUNTIF(Appraisers!G42,8)+COUNTIF(Appraisers!I42,8)+COUNTIF(Appraisers!K42,8)+COUNTIF(Appraisers!M42,8)+COUNTIF(Appraisers!O42,8)+COUNTIF(Appraisers!Q42,8)+COUNTIF(Appraisers!S42,8)+COUNTIF(Appraisers!U42,8)+COUNTIF(Appraisers!W42,8)+COUNTIF(Appraisers!Y42,8)+COUNTIF(Appraisers!AA42,8)+COUNTIF(Appraisers!AC42,8)+COUNTIF(Appraisers!AE42,8)+COUNTIF(Appraisers!AG42,8)+COUNTIF(Appraisers!AI42,8)+COUNTIF(Appraisers!AK42,8)+COUNTIF(Appraisers!AM42,8)+COUNTIF(Appraisers!AO42,8)+COUNTIF(Appraisers!AQ42,8)+COUNTIF(Appraisers!AS42,8)+COUNTIF(Appraisers!AU42,8)+COUNTIF(Appraisers!AW42,8)+COUNTIF(Appraisers!AY42,8)</f>
        <v>0</v>
      </c>
      <c r="K41" s="33">
        <f>COUNTIF(Appraisers!C42,9)+COUNTIF(Appraisers!E42,9)+COUNTIF(Appraisers!G42,9)+COUNTIF(Appraisers!I42,9)+COUNTIF(Appraisers!K42,9)+COUNTIF(Appraisers!M42,9)+COUNTIF(Appraisers!O42,9)+COUNTIF(Appraisers!Q42,9)+COUNTIF(Appraisers!S42,9)+COUNTIF(Appraisers!U42,9)+COUNTIF(Appraisers!W42,9)+COUNTIF(Appraisers!Y42,9)+COUNTIF(Appraisers!AA42,9)+COUNTIF(Appraisers!AC42,9)+COUNTIF(Appraisers!AE42,9)+COUNTIF(Appraisers!AG42,9)+COUNTIF(Appraisers!AI42,9)+COUNTIF(Appraisers!AK42,9)+COUNTIF(Appraisers!AM42,9)+COUNTIF(Appraisers!AO42,9)+COUNTIF(Appraisers!AQ42,9)+COUNTIF(Appraisers!AS42,9)+COUNTIF(Appraisers!AU42,9)+COUNTIF(Appraisers!AW42,9)+COUNTIF(Appraisers!AY42,9)</f>
        <v>0</v>
      </c>
      <c r="L41" s="34" t="str">
        <f>IF(ISERROR(1/((COUNT('Full Results'!C41:AA41))*(COUNT('Full Results'!C41:AA41)-1))*(C41^2+D41^2+E41^2+F41^2+G41^2+H41^2+I41^2+J41^2+K41^2)),"",(1/((COUNT('Full Results'!C41:AA41))*(COUNT('Full Results'!C41:AA41)-1))*(C41^2+D41^2+E41^2+F41^2+G41^2+H41^2+K41^2)))</f>
        <v/>
      </c>
    </row>
    <row r="42" spans="1:12" ht="24" customHeight="1">
      <c r="A42" s="20" t="str">
        <f>IF(Appraisers!A43 &lt;&gt;"", Appraisers!A43, "")</f>
        <v/>
      </c>
      <c r="B42" s="37" t="str">
        <f>IF(Appraisers!B43 &lt;&gt;"", Appraisers!B43, "")</f>
        <v/>
      </c>
      <c r="C42" s="33">
        <f>COUNTIF(Appraisers!C43,1)+COUNTIF(Appraisers!E43,1)+COUNTIF(Appraisers!G43,1)+COUNTIF(Appraisers!I43,1)+COUNTIF(Appraisers!K43,1)+COUNTIF(Appraisers!M43,1)+COUNTIF(Appraisers!O43,1)+COUNTIF(Appraisers!Q43,1)+COUNTIF(Appraisers!S43,1)+COUNTIF(Appraisers!U43,1)+COUNTIF(Appraisers!W43,1)+COUNTIF(Appraisers!Y43,1)+COUNTIF(Appraisers!AA43,1)+COUNTIF(Appraisers!AC43,1)+COUNTIF(Appraisers!AE43,1)+COUNTIF(Appraisers!AG43,1)+COUNTIF(Appraisers!AI43,1)+COUNTIF(Appraisers!AK43,1)+COUNTIF(Appraisers!AM43,1)+COUNTIF(Appraisers!AO43,1)+COUNTIF(Appraisers!AQ43,1)+COUNTIF(Appraisers!AS43,1)+COUNTIF(Appraisers!AU43,1)+COUNTIF(Appraisers!AW43,1)+COUNTIF(Appraisers!AY43,1)</f>
        <v>0</v>
      </c>
      <c r="D42" s="33">
        <f>COUNTIF(Appraisers!C43,2)+COUNTIF(Appraisers!E43,2)+COUNTIF(Appraisers!G43,2)+COUNTIF(Appraisers!I43,2)+COUNTIF(Appraisers!K43,2)+COUNTIF(Appraisers!M43,2)+COUNTIF(Appraisers!O43,2)+COUNTIF(Appraisers!Q43,2)+COUNTIF(Appraisers!S43,2)+COUNTIF(Appraisers!U43,2)+COUNTIF(Appraisers!W43,2)+COUNTIF(Appraisers!Y43,2)+COUNTIF(Appraisers!AA43,2)+COUNTIF(Appraisers!AC43,2)+COUNTIF(Appraisers!AE43,2)+COUNTIF(Appraisers!AG43,2)+COUNTIF(Appraisers!AI43,2)+COUNTIF(Appraisers!AK43,2)+COUNTIF(Appraisers!AM43,2)+COUNTIF(Appraisers!AO43,2)+COUNTIF(Appraisers!AQ43,2)+COUNTIF(Appraisers!AS43,2)+COUNTIF(Appraisers!AU43,2)+COUNTIF(Appraisers!AW43,2)+COUNTIF(Appraisers!AY43,2)</f>
        <v>0</v>
      </c>
      <c r="E42" s="33">
        <f>COUNTIF(Appraisers!C43,3)+COUNTIF(Appraisers!E43,3)+COUNTIF(Appraisers!G43,3)+COUNTIF(Appraisers!I43,3)+COUNTIF(Appraisers!K43,3)+COUNTIF(Appraisers!M43,3)+COUNTIF(Appraisers!O43,3)+COUNTIF(Appraisers!Q43,3)+COUNTIF(Appraisers!S43,3)+COUNTIF(Appraisers!U43,3)+COUNTIF(Appraisers!W43,3)+COUNTIF(Appraisers!Y43,3)+COUNTIF(Appraisers!AA43,3)+COUNTIF(Appraisers!AC43,3)+COUNTIF(Appraisers!AE43,3)+COUNTIF(Appraisers!AG43,3)+COUNTIF(Appraisers!AI43,3)+COUNTIF(Appraisers!AK43,3)+COUNTIF(Appraisers!AM43,3)+COUNTIF(Appraisers!AO43,3)+COUNTIF(Appraisers!AQ43,3)+COUNTIF(Appraisers!AS43,3)+COUNTIF(Appraisers!AU43,3)+COUNTIF(Appraisers!AW43,3)+COUNTIF(Appraisers!AY43,3)</f>
        <v>0</v>
      </c>
      <c r="F42" s="33">
        <f>COUNTIF(Appraisers!C43,4)+COUNTIF(Appraisers!E43,4)+COUNTIF(Appraisers!G43,4)+COUNTIF(Appraisers!I43,4)+COUNTIF(Appraisers!K43,4)+COUNTIF(Appraisers!M43,4)+COUNTIF(Appraisers!O43,4)+COUNTIF(Appraisers!Q43,4)+COUNTIF(Appraisers!S43,4)+COUNTIF(Appraisers!U43,4)+COUNTIF(Appraisers!W43,4)+COUNTIF(Appraisers!Y43,4)+COUNTIF(Appraisers!AA43,4)+COUNTIF(Appraisers!AC43,4)+COUNTIF(Appraisers!AE43,4)+COUNTIF(Appraisers!AG43,4)+COUNTIF(Appraisers!AI43,4)+COUNTIF(Appraisers!AK43,4)+COUNTIF(Appraisers!AM43,4)+COUNTIF(Appraisers!AO43,4)+COUNTIF(Appraisers!AQ43,4)+COUNTIF(Appraisers!AS43,4)+COUNTIF(Appraisers!AU43,4)+COUNTIF(Appraisers!AW43,4)+COUNTIF(Appraisers!AY43,4)</f>
        <v>0</v>
      </c>
      <c r="G42" s="33">
        <f>COUNTIF(Appraisers!C43,5)+COUNTIF(Appraisers!E43,5)+COUNTIF(Appraisers!G43,5)+COUNTIF(Appraisers!I43,5)+COUNTIF(Appraisers!K43,5)+COUNTIF(Appraisers!M43,5)+COUNTIF(Appraisers!O43,5)+COUNTIF(Appraisers!Q43,5)+COUNTIF(Appraisers!S43,5)+COUNTIF(Appraisers!U43,5)+COUNTIF(Appraisers!W43,5)+COUNTIF(Appraisers!Y43,5)+COUNTIF(Appraisers!AA43,5)+COUNTIF(Appraisers!AC43,5)+COUNTIF(Appraisers!AE43,5)+COUNTIF(Appraisers!AG43,5)+COUNTIF(Appraisers!AI43,5)+COUNTIF(Appraisers!AK43,5)+COUNTIF(Appraisers!AM43,5)+COUNTIF(Appraisers!AO43,5)+COUNTIF(Appraisers!AQ43,5)+COUNTIF(Appraisers!AS43,5)+COUNTIF(Appraisers!AU43,5)+COUNTIF(Appraisers!AW43,5)+COUNTIF(Appraisers!AY43,5)</f>
        <v>0</v>
      </c>
      <c r="H42" s="33">
        <f>COUNTIF(Appraisers!C43,6)+COUNTIF(Appraisers!E43,6)+COUNTIF(Appraisers!G43,6)+COUNTIF(Appraisers!I43,6)+COUNTIF(Appraisers!K43,6)+COUNTIF(Appraisers!M43,6)+COUNTIF(Appraisers!O43,6)+COUNTIF(Appraisers!Q43,6)+COUNTIF(Appraisers!S43,6)+COUNTIF(Appraisers!U43,6)+COUNTIF(Appraisers!W43,6)+COUNTIF(Appraisers!Y43,6)+COUNTIF(Appraisers!AA43,6)+COUNTIF(Appraisers!AC43,6)+COUNTIF(Appraisers!AE43,6)+COUNTIF(Appraisers!AG43,6)+COUNTIF(Appraisers!AI43,6)+COUNTIF(Appraisers!AK43,6)+COUNTIF(Appraisers!AM43,6)+COUNTIF(Appraisers!AO43,6)+COUNTIF(Appraisers!AQ43,6)+COUNTIF(Appraisers!AS43,6)+COUNTIF(Appraisers!AU43,6)+COUNTIF(Appraisers!AW43,6)+COUNTIF(Appraisers!AY43,6)</f>
        <v>0</v>
      </c>
      <c r="I42" s="33">
        <f>COUNTIF(Appraisers!C43,7)+COUNTIF(Appraisers!E43,7)+COUNTIF(Appraisers!G43,7)+COUNTIF(Appraisers!I43,7)+COUNTIF(Appraisers!K43,7)+COUNTIF(Appraisers!M43,7)+COUNTIF(Appraisers!O43,7)+COUNTIF(Appraisers!Q43,7)+COUNTIF(Appraisers!S43,7)+COUNTIF(Appraisers!U43,7)+COUNTIF(Appraisers!W43,7)+COUNTIF(Appraisers!Y43,7)+COUNTIF(Appraisers!AA43,7)+COUNTIF(Appraisers!AC43,7)+COUNTIF(Appraisers!AE43,7)+COUNTIF(Appraisers!AG43,7)+COUNTIF(Appraisers!AI43,7)+COUNTIF(Appraisers!AK43,7)+COUNTIF(Appraisers!AM43,7)+COUNTIF(Appraisers!AO43,7)+COUNTIF(Appraisers!AQ43,7)+COUNTIF(Appraisers!AS43,7)+COUNTIF(Appraisers!AU43,7)+COUNTIF(Appraisers!AW43,7)+COUNTIF(Appraisers!AY43,7)</f>
        <v>0</v>
      </c>
      <c r="J42" s="33">
        <f>COUNTIF(Appraisers!C43,8)+COUNTIF(Appraisers!E43,8)+COUNTIF(Appraisers!G43,8)+COUNTIF(Appraisers!I43,8)+COUNTIF(Appraisers!K43,8)+COUNTIF(Appraisers!M43,8)+COUNTIF(Appraisers!O43,8)+COUNTIF(Appraisers!Q43,8)+COUNTIF(Appraisers!S43,8)+COUNTIF(Appraisers!U43,8)+COUNTIF(Appraisers!W43,8)+COUNTIF(Appraisers!Y43,8)+COUNTIF(Appraisers!AA43,8)+COUNTIF(Appraisers!AC43,8)+COUNTIF(Appraisers!AE43,8)+COUNTIF(Appraisers!AG43,8)+COUNTIF(Appraisers!AI43,8)+COUNTIF(Appraisers!AK43,8)+COUNTIF(Appraisers!AM43,8)+COUNTIF(Appraisers!AO43,8)+COUNTIF(Appraisers!AQ43,8)+COUNTIF(Appraisers!AS43,8)+COUNTIF(Appraisers!AU43,8)+COUNTIF(Appraisers!AW43,8)+COUNTIF(Appraisers!AY43,8)</f>
        <v>0</v>
      </c>
      <c r="K42" s="33">
        <f>COUNTIF(Appraisers!C43,9)+COUNTIF(Appraisers!E43,9)+COUNTIF(Appraisers!G43,9)+COUNTIF(Appraisers!I43,9)+COUNTIF(Appraisers!K43,9)+COUNTIF(Appraisers!M43,9)+COUNTIF(Appraisers!O43,9)+COUNTIF(Appraisers!Q43,9)+COUNTIF(Appraisers!S43,9)+COUNTIF(Appraisers!U43,9)+COUNTIF(Appraisers!W43,9)+COUNTIF(Appraisers!Y43,9)+COUNTIF(Appraisers!AA43,9)+COUNTIF(Appraisers!AC43,9)+COUNTIF(Appraisers!AE43,9)+COUNTIF(Appraisers!AG43,9)+COUNTIF(Appraisers!AI43,9)+COUNTIF(Appraisers!AK43,9)+COUNTIF(Appraisers!AM43,9)+COUNTIF(Appraisers!AO43,9)+COUNTIF(Appraisers!AQ43,9)+COUNTIF(Appraisers!AS43,9)+COUNTIF(Appraisers!AU43,9)+COUNTIF(Appraisers!AW43,9)+COUNTIF(Appraisers!AY43,9)</f>
        <v>0</v>
      </c>
      <c r="L42" s="34" t="str">
        <f>IF(ISERROR(1/((COUNT('Full Results'!C42:AA42))*(COUNT('Full Results'!C42:AA42)-1))*(C42^2+D42^2+E42^2+F42^2+G42^2+H42^2+I42^2+J42^2+K42^2)),"",(1/((COUNT('Full Results'!C42:AA42))*(COUNT('Full Results'!C42:AA42)-1))*(C42^2+D42^2+E42^2+F42^2+G42^2+H42^2+K42^2)))</f>
        <v/>
      </c>
    </row>
    <row r="43" spans="1:12" ht="24" customHeight="1">
      <c r="A43" s="20" t="str">
        <f>IF(Appraisers!A44 &lt;&gt;"", Appraisers!A44, "")</f>
        <v/>
      </c>
      <c r="B43" s="37" t="str">
        <f>IF(Appraisers!B44 &lt;&gt;"", Appraisers!B44, "")</f>
        <v/>
      </c>
      <c r="C43" s="33">
        <f>COUNTIF(Appraisers!C44,1)+COUNTIF(Appraisers!E44,1)+COUNTIF(Appraisers!G44,1)+COUNTIF(Appraisers!I44,1)+COUNTIF(Appraisers!K44,1)+COUNTIF(Appraisers!M44,1)+COUNTIF(Appraisers!O44,1)+COUNTIF(Appraisers!Q44,1)+COUNTIF(Appraisers!S44,1)+COUNTIF(Appraisers!U44,1)+COUNTIF(Appraisers!W44,1)+COUNTIF(Appraisers!Y44,1)+COUNTIF(Appraisers!AA44,1)+COUNTIF(Appraisers!AC44,1)+COUNTIF(Appraisers!AE44,1)+COUNTIF(Appraisers!AG44,1)+COUNTIF(Appraisers!AI44,1)+COUNTIF(Appraisers!AK44,1)+COUNTIF(Appraisers!AM44,1)+COUNTIF(Appraisers!AO44,1)+COUNTIF(Appraisers!AQ44,1)+COUNTIF(Appraisers!AS44,1)+COUNTIF(Appraisers!AU44,1)+COUNTIF(Appraisers!AW44,1)+COUNTIF(Appraisers!AY44,1)</f>
        <v>0</v>
      </c>
      <c r="D43" s="33">
        <f>COUNTIF(Appraisers!C44,2)+COUNTIF(Appraisers!E44,2)+COUNTIF(Appraisers!G44,2)+COUNTIF(Appraisers!I44,2)+COUNTIF(Appraisers!K44,2)+COUNTIF(Appraisers!M44,2)+COUNTIF(Appraisers!O44,2)+COUNTIF(Appraisers!Q44,2)+COUNTIF(Appraisers!S44,2)+COUNTIF(Appraisers!U44,2)+COUNTIF(Appraisers!W44,2)+COUNTIF(Appraisers!Y44,2)+COUNTIF(Appraisers!AA44,2)+COUNTIF(Appraisers!AC44,2)+COUNTIF(Appraisers!AE44,2)+COUNTIF(Appraisers!AG44,2)+COUNTIF(Appraisers!AI44,2)+COUNTIF(Appraisers!AK44,2)+COUNTIF(Appraisers!AM44,2)+COUNTIF(Appraisers!AO44,2)+COUNTIF(Appraisers!AQ44,2)+COUNTIF(Appraisers!AS44,2)+COUNTIF(Appraisers!AU44,2)+COUNTIF(Appraisers!AW44,2)+COUNTIF(Appraisers!AY44,2)</f>
        <v>0</v>
      </c>
      <c r="E43" s="33">
        <f>COUNTIF(Appraisers!C44,3)+COUNTIF(Appraisers!E44,3)+COUNTIF(Appraisers!G44,3)+COUNTIF(Appraisers!I44,3)+COUNTIF(Appraisers!K44,3)+COUNTIF(Appraisers!M44,3)+COUNTIF(Appraisers!O44,3)+COUNTIF(Appraisers!Q44,3)+COUNTIF(Appraisers!S44,3)+COUNTIF(Appraisers!U44,3)+COUNTIF(Appraisers!W44,3)+COUNTIF(Appraisers!Y44,3)+COUNTIF(Appraisers!AA44,3)+COUNTIF(Appraisers!AC44,3)+COUNTIF(Appraisers!AE44,3)+COUNTIF(Appraisers!AG44,3)+COUNTIF(Appraisers!AI44,3)+COUNTIF(Appraisers!AK44,3)+COUNTIF(Appraisers!AM44,3)+COUNTIF(Appraisers!AO44,3)+COUNTIF(Appraisers!AQ44,3)+COUNTIF(Appraisers!AS44,3)+COUNTIF(Appraisers!AU44,3)+COUNTIF(Appraisers!AW44,3)+COUNTIF(Appraisers!AY44,3)</f>
        <v>0</v>
      </c>
      <c r="F43" s="33">
        <f>COUNTIF(Appraisers!C44,4)+COUNTIF(Appraisers!E44,4)+COUNTIF(Appraisers!G44,4)+COUNTIF(Appraisers!I44,4)+COUNTIF(Appraisers!K44,4)+COUNTIF(Appraisers!M44,4)+COUNTIF(Appraisers!O44,4)+COUNTIF(Appraisers!Q44,4)+COUNTIF(Appraisers!S44,4)+COUNTIF(Appraisers!U44,4)+COUNTIF(Appraisers!W44,4)+COUNTIF(Appraisers!Y44,4)+COUNTIF(Appraisers!AA44,4)+COUNTIF(Appraisers!AC44,4)+COUNTIF(Appraisers!AE44,4)+COUNTIF(Appraisers!AG44,4)+COUNTIF(Appraisers!AI44,4)+COUNTIF(Appraisers!AK44,4)+COUNTIF(Appraisers!AM44,4)+COUNTIF(Appraisers!AO44,4)+COUNTIF(Appraisers!AQ44,4)+COUNTIF(Appraisers!AS44,4)+COUNTIF(Appraisers!AU44,4)+COUNTIF(Appraisers!AW44,4)+COUNTIF(Appraisers!AY44,4)</f>
        <v>0</v>
      </c>
      <c r="G43" s="33">
        <f>COUNTIF(Appraisers!C44,5)+COUNTIF(Appraisers!E44,5)+COUNTIF(Appraisers!G44,5)+COUNTIF(Appraisers!I44,5)+COUNTIF(Appraisers!K44,5)+COUNTIF(Appraisers!M44,5)+COUNTIF(Appraisers!O44,5)+COUNTIF(Appraisers!Q44,5)+COUNTIF(Appraisers!S44,5)+COUNTIF(Appraisers!U44,5)+COUNTIF(Appraisers!W44,5)+COUNTIF(Appraisers!Y44,5)+COUNTIF(Appraisers!AA44,5)+COUNTIF(Appraisers!AC44,5)+COUNTIF(Appraisers!AE44,5)+COUNTIF(Appraisers!AG44,5)+COUNTIF(Appraisers!AI44,5)+COUNTIF(Appraisers!AK44,5)+COUNTIF(Appraisers!AM44,5)+COUNTIF(Appraisers!AO44,5)+COUNTIF(Appraisers!AQ44,5)+COUNTIF(Appraisers!AS44,5)+COUNTIF(Appraisers!AU44,5)+COUNTIF(Appraisers!AW44,5)+COUNTIF(Appraisers!AY44,5)</f>
        <v>0</v>
      </c>
      <c r="H43" s="33">
        <f>COUNTIF(Appraisers!C44,6)+COUNTIF(Appraisers!E44,6)+COUNTIF(Appraisers!G44,6)+COUNTIF(Appraisers!I44,6)+COUNTIF(Appraisers!K44,6)+COUNTIF(Appraisers!M44,6)+COUNTIF(Appraisers!O44,6)+COUNTIF(Appraisers!Q44,6)+COUNTIF(Appraisers!S44,6)+COUNTIF(Appraisers!U44,6)+COUNTIF(Appraisers!W44,6)+COUNTIF(Appraisers!Y44,6)+COUNTIF(Appraisers!AA44,6)+COUNTIF(Appraisers!AC44,6)+COUNTIF(Appraisers!AE44,6)+COUNTIF(Appraisers!AG44,6)+COUNTIF(Appraisers!AI44,6)+COUNTIF(Appraisers!AK44,6)+COUNTIF(Appraisers!AM44,6)+COUNTIF(Appraisers!AO44,6)+COUNTIF(Appraisers!AQ44,6)+COUNTIF(Appraisers!AS44,6)+COUNTIF(Appraisers!AU44,6)+COUNTIF(Appraisers!AW44,6)+COUNTIF(Appraisers!AY44,6)</f>
        <v>0</v>
      </c>
      <c r="I43" s="33">
        <f>COUNTIF(Appraisers!C44,7)+COUNTIF(Appraisers!E44,7)+COUNTIF(Appraisers!G44,7)+COUNTIF(Appraisers!I44,7)+COUNTIF(Appraisers!K44,7)+COUNTIF(Appraisers!M44,7)+COUNTIF(Appraisers!O44,7)+COUNTIF(Appraisers!Q44,7)+COUNTIF(Appraisers!S44,7)+COUNTIF(Appraisers!U44,7)+COUNTIF(Appraisers!W44,7)+COUNTIF(Appraisers!Y44,7)+COUNTIF(Appraisers!AA44,7)+COUNTIF(Appraisers!AC44,7)+COUNTIF(Appraisers!AE44,7)+COUNTIF(Appraisers!AG44,7)+COUNTIF(Appraisers!AI44,7)+COUNTIF(Appraisers!AK44,7)+COUNTIF(Appraisers!AM44,7)+COUNTIF(Appraisers!AO44,7)+COUNTIF(Appraisers!AQ44,7)+COUNTIF(Appraisers!AS44,7)+COUNTIF(Appraisers!AU44,7)+COUNTIF(Appraisers!AW44,7)+COUNTIF(Appraisers!AY44,7)</f>
        <v>0</v>
      </c>
      <c r="J43" s="33">
        <f>COUNTIF(Appraisers!C44,8)+COUNTIF(Appraisers!E44,8)+COUNTIF(Appraisers!G44,8)+COUNTIF(Appraisers!I44,8)+COUNTIF(Appraisers!K44,8)+COUNTIF(Appraisers!M44,8)+COUNTIF(Appraisers!O44,8)+COUNTIF(Appraisers!Q44,8)+COUNTIF(Appraisers!S44,8)+COUNTIF(Appraisers!U44,8)+COUNTIF(Appraisers!W44,8)+COUNTIF(Appraisers!Y44,8)+COUNTIF(Appraisers!AA44,8)+COUNTIF(Appraisers!AC44,8)+COUNTIF(Appraisers!AE44,8)+COUNTIF(Appraisers!AG44,8)+COUNTIF(Appraisers!AI44,8)+COUNTIF(Appraisers!AK44,8)+COUNTIF(Appraisers!AM44,8)+COUNTIF(Appraisers!AO44,8)+COUNTIF(Appraisers!AQ44,8)+COUNTIF(Appraisers!AS44,8)+COUNTIF(Appraisers!AU44,8)+COUNTIF(Appraisers!AW44,8)+COUNTIF(Appraisers!AY44,8)</f>
        <v>0</v>
      </c>
      <c r="K43" s="33">
        <f>COUNTIF(Appraisers!C44,9)+COUNTIF(Appraisers!E44,9)+COUNTIF(Appraisers!G44,9)+COUNTIF(Appraisers!I44,9)+COUNTIF(Appraisers!K44,9)+COUNTIF(Appraisers!M44,9)+COUNTIF(Appraisers!O44,9)+COUNTIF(Appraisers!Q44,9)+COUNTIF(Appraisers!S44,9)+COUNTIF(Appraisers!U44,9)+COUNTIF(Appraisers!W44,9)+COUNTIF(Appraisers!Y44,9)+COUNTIF(Appraisers!AA44,9)+COUNTIF(Appraisers!AC44,9)+COUNTIF(Appraisers!AE44,9)+COUNTIF(Appraisers!AG44,9)+COUNTIF(Appraisers!AI44,9)+COUNTIF(Appraisers!AK44,9)+COUNTIF(Appraisers!AM44,9)+COUNTIF(Appraisers!AO44,9)+COUNTIF(Appraisers!AQ44,9)+COUNTIF(Appraisers!AS44,9)+COUNTIF(Appraisers!AU44,9)+COUNTIF(Appraisers!AW44,9)+COUNTIF(Appraisers!AY44,9)</f>
        <v>0</v>
      </c>
      <c r="L43" s="34" t="str">
        <f>IF(ISERROR(1/((COUNT('Full Results'!C43:AA43))*(COUNT('Full Results'!C43:AA43)-1))*(C43^2+D43^2+E43^2+F43^2+G43^2+H43^2+I43^2+J43^2+K43^2)),"",(1/((COUNT('Full Results'!C43:AA43))*(COUNT('Full Results'!C43:AA43)-1))*(C43^2+D43^2+E43^2+F43^2+G43^2+H43^2+K43^2)))</f>
        <v/>
      </c>
    </row>
    <row r="44" spans="1:12" ht="24" customHeight="1">
      <c r="A44" s="20" t="str">
        <f>IF(Appraisers!A45 &lt;&gt;"", Appraisers!A45, "")</f>
        <v/>
      </c>
      <c r="B44" s="37" t="str">
        <f>IF(Appraisers!B45 &lt;&gt;"", Appraisers!B45, "")</f>
        <v/>
      </c>
      <c r="C44" s="33">
        <f>COUNTIF(Appraisers!C45,1)+COUNTIF(Appraisers!E45,1)+COUNTIF(Appraisers!G45,1)+COUNTIF(Appraisers!I45,1)+COUNTIF(Appraisers!K45,1)+COUNTIF(Appraisers!M45,1)+COUNTIF(Appraisers!O45,1)+COUNTIF(Appraisers!Q45,1)+COUNTIF(Appraisers!S45,1)+COUNTIF(Appraisers!U45,1)+COUNTIF(Appraisers!W45,1)+COUNTIF(Appraisers!Y45,1)+COUNTIF(Appraisers!AA45,1)+COUNTIF(Appraisers!AC45,1)+COUNTIF(Appraisers!AE45,1)+COUNTIF(Appraisers!AG45,1)+COUNTIF(Appraisers!AI45,1)+COUNTIF(Appraisers!AK45,1)+COUNTIF(Appraisers!AM45,1)+COUNTIF(Appraisers!AO45,1)+COUNTIF(Appraisers!AQ45,1)+COUNTIF(Appraisers!AS45,1)+COUNTIF(Appraisers!AU45,1)+COUNTIF(Appraisers!AW45,1)+COUNTIF(Appraisers!AY45,1)</f>
        <v>0</v>
      </c>
      <c r="D44" s="33">
        <f>COUNTIF(Appraisers!C45,2)+COUNTIF(Appraisers!E45,2)+COUNTIF(Appraisers!G45,2)+COUNTIF(Appraisers!I45,2)+COUNTIF(Appraisers!K45,2)+COUNTIF(Appraisers!M45,2)+COUNTIF(Appraisers!O45,2)+COUNTIF(Appraisers!Q45,2)+COUNTIF(Appraisers!S45,2)+COUNTIF(Appraisers!U45,2)+COUNTIF(Appraisers!W45,2)+COUNTIF(Appraisers!Y45,2)+COUNTIF(Appraisers!AA45,2)+COUNTIF(Appraisers!AC45,2)+COUNTIF(Appraisers!AE45,2)+COUNTIF(Appraisers!AG45,2)+COUNTIF(Appraisers!AI45,2)+COUNTIF(Appraisers!AK45,2)+COUNTIF(Appraisers!AM45,2)+COUNTIF(Appraisers!AO45,2)+COUNTIF(Appraisers!AQ45,2)+COUNTIF(Appraisers!AS45,2)+COUNTIF(Appraisers!AU45,2)+COUNTIF(Appraisers!AW45,2)+COUNTIF(Appraisers!AY45,2)</f>
        <v>0</v>
      </c>
      <c r="E44" s="33">
        <f>COUNTIF(Appraisers!C45,3)+COUNTIF(Appraisers!E45,3)+COUNTIF(Appraisers!G45,3)+COUNTIF(Appraisers!I45,3)+COUNTIF(Appraisers!K45,3)+COUNTIF(Appraisers!M45,3)+COUNTIF(Appraisers!O45,3)+COUNTIF(Appraisers!Q45,3)+COUNTIF(Appraisers!S45,3)+COUNTIF(Appraisers!U45,3)+COUNTIF(Appraisers!W45,3)+COUNTIF(Appraisers!Y45,3)+COUNTIF(Appraisers!AA45,3)+COUNTIF(Appraisers!AC45,3)+COUNTIF(Appraisers!AE45,3)+COUNTIF(Appraisers!AG45,3)+COUNTIF(Appraisers!AI45,3)+COUNTIF(Appraisers!AK45,3)+COUNTIF(Appraisers!AM45,3)+COUNTIF(Appraisers!AO45,3)+COUNTIF(Appraisers!AQ45,3)+COUNTIF(Appraisers!AS45,3)+COUNTIF(Appraisers!AU45,3)+COUNTIF(Appraisers!AW45,3)+COUNTIF(Appraisers!AY45,3)</f>
        <v>0</v>
      </c>
      <c r="F44" s="33">
        <f>COUNTIF(Appraisers!C45,4)+COUNTIF(Appraisers!E45,4)+COUNTIF(Appraisers!G45,4)+COUNTIF(Appraisers!I45,4)+COUNTIF(Appraisers!K45,4)+COUNTIF(Appraisers!M45,4)+COUNTIF(Appraisers!O45,4)+COUNTIF(Appraisers!Q45,4)+COUNTIF(Appraisers!S45,4)+COUNTIF(Appraisers!U45,4)+COUNTIF(Appraisers!W45,4)+COUNTIF(Appraisers!Y45,4)+COUNTIF(Appraisers!AA45,4)+COUNTIF(Appraisers!AC45,4)+COUNTIF(Appraisers!AE45,4)+COUNTIF(Appraisers!AG45,4)+COUNTIF(Appraisers!AI45,4)+COUNTIF(Appraisers!AK45,4)+COUNTIF(Appraisers!AM45,4)+COUNTIF(Appraisers!AO45,4)+COUNTIF(Appraisers!AQ45,4)+COUNTIF(Appraisers!AS45,4)+COUNTIF(Appraisers!AU45,4)+COUNTIF(Appraisers!AW45,4)+COUNTIF(Appraisers!AY45,4)</f>
        <v>0</v>
      </c>
      <c r="G44" s="33">
        <f>COUNTIF(Appraisers!C45,5)+COUNTIF(Appraisers!E45,5)+COUNTIF(Appraisers!G45,5)+COUNTIF(Appraisers!I45,5)+COUNTIF(Appraisers!K45,5)+COUNTIF(Appraisers!M45,5)+COUNTIF(Appraisers!O45,5)+COUNTIF(Appraisers!Q45,5)+COUNTIF(Appraisers!S45,5)+COUNTIF(Appraisers!U45,5)+COUNTIF(Appraisers!W45,5)+COUNTIF(Appraisers!Y45,5)+COUNTIF(Appraisers!AA45,5)+COUNTIF(Appraisers!AC45,5)+COUNTIF(Appraisers!AE45,5)+COUNTIF(Appraisers!AG45,5)+COUNTIF(Appraisers!AI45,5)+COUNTIF(Appraisers!AK45,5)+COUNTIF(Appraisers!AM45,5)+COUNTIF(Appraisers!AO45,5)+COUNTIF(Appraisers!AQ45,5)+COUNTIF(Appraisers!AS45,5)+COUNTIF(Appraisers!AU45,5)+COUNTIF(Appraisers!AW45,5)+COUNTIF(Appraisers!AY45,5)</f>
        <v>0</v>
      </c>
      <c r="H44" s="33">
        <f>COUNTIF(Appraisers!C45,6)+COUNTIF(Appraisers!E45,6)+COUNTIF(Appraisers!G45,6)+COUNTIF(Appraisers!I45,6)+COUNTIF(Appraisers!K45,6)+COUNTIF(Appraisers!M45,6)+COUNTIF(Appraisers!O45,6)+COUNTIF(Appraisers!Q45,6)+COUNTIF(Appraisers!S45,6)+COUNTIF(Appraisers!U45,6)+COUNTIF(Appraisers!W45,6)+COUNTIF(Appraisers!Y45,6)+COUNTIF(Appraisers!AA45,6)+COUNTIF(Appraisers!AC45,6)+COUNTIF(Appraisers!AE45,6)+COUNTIF(Appraisers!AG45,6)+COUNTIF(Appraisers!AI45,6)+COUNTIF(Appraisers!AK45,6)+COUNTIF(Appraisers!AM45,6)+COUNTIF(Appraisers!AO45,6)+COUNTIF(Appraisers!AQ45,6)+COUNTIF(Appraisers!AS45,6)+COUNTIF(Appraisers!AU45,6)+COUNTIF(Appraisers!AW45,6)+COUNTIF(Appraisers!AY45,6)</f>
        <v>0</v>
      </c>
      <c r="I44" s="33">
        <f>COUNTIF(Appraisers!C45,7)+COUNTIF(Appraisers!E45,7)+COUNTIF(Appraisers!G45,7)+COUNTIF(Appraisers!I45,7)+COUNTIF(Appraisers!K45,7)+COUNTIF(Appraisers!M45,7)+COUNTIF(Appraisers!O45,7)+COUNTIF(Appraisers!Q45,7)+COUNTIF(Appraisers!S45,7)+COUNTIF(Appraisers!U45,7)+COUNTIF(Appraisers!W45,7)+COUNTIF(Appraisers!Y45,7)+COUNTIF(Appraisers!AA45,7)+COUNTIF(Appraisers!AC45,7)+COUNTIF(Appraisers!AE45,7)+COUNTIF(Appraisers!AG45,7)+COUNTIF(Appraisers!AI45,7)+COUNTIF(Appraisers!AK45,7)+COUNTIF(Appraisers!AM45,7)+COUNTIF(Appraisers!AO45,7)+COUNTIF(Appraisers!AQ45,7)+COUNTIF(Appraisers!AS45,7)+COUNTIF(Appraisers!AU45,7)+COUNTIF(Appraisers!AW45,7)+COUNTIF(Appraisers!AY45,7)</f>
        <v>0</v>
      </c>
      <c r="J44" s="33">
        <f>COUNTIF(Appraisers!C45,8)+COUNTIF(Appraisers!E45,8)+COUNTIF(Appraisers!G45,8)+COUNTIF(Appraisers!I45,8)+COUNTIF(Appraisers!K45,8)+COUNTIF(Appraisers!M45,8)+COUNTIF(Appraisers!O45,8)+COUNTIF(Appraisers!Q45,8)+COUNTIF(Appraisers!S45,8)+COUNTIF(Appraisers!U45,8)+COUNTIF(Appraisers!W45,8)+COUNTIF(Appraisers!Y45,8)+COUNTIF(Appraisers!AA45,8)+COUNTIF(Appraisers!AC45,8)+COUNTIF(Appraisers!AE45,8)+COUNTIF(Appraisers!AG45,8)+COUNTIF(Appraisers!AI45,8)+COUNTIF(Appraisers!AK45,8)+COUNTIF(Appraisers!AM45,8)+COUNTIF(Appraisers!AO45,8)+COUNTIF(Appraisers!AQ45,8)+COUNTIF(Appraisers!AS45,8)+COUNTIF(Appraisers!AU45,8)+COUNTIF(Appraisers!AW45,8)+COUNTIF(Appraisers!AY45,8)</f>
        <v>0</v>
      </c>
      <c r="K44" s="33">
        <f>COUNTIF(Appraisers!C45,9)+COUNTIF(Appraisers!E45,9)+COUNTIF(Appraisers!G45,9)+COUNTIF(Appraisers!I45,9)+COUNTIF(Appraisers!K45,9)+COUNTIF(Appraisers!M45,9)+COUNTIF(Appraisers!O45,9)+COUNTIF(Appraisers!Q45,9)+COUNTIF(Appraisers!S45,9)+COUNTIF(Appraisers!U45,9)+COUNTIF(Appraisers!W45,9)+COUNTIF(Appraisers!Y45,9)+COUNTIF(Appraisers!AA45,9)+COUNTIF(Appraisers!AC45,9)+COUNTIF(Appraisers!AE45,9)+COUNTIF(Appraisers!AG45,9)+COUNTIF(Appraisers!AI45,9)+COUNTIF(Appraisers!AK45,9)+COUNTIF(Appraisers!AM45,9)+COUNTIF(Appraisers!AO45,9)+COUNTIF(Appraisers!AQ45,9)+COUNTIF(Appraisers!AS45,9)+COUNTIF(Appraisers!AU45,9)+COUNTIF(Appraisers!AW45,9)+COUNTIF(Appraisers!AY45,9)</f>
        <v>0</v>
      </c>
      <c r="L44" s="34" t="str">
        <f>IF(ISERROR(1/((COUNT('Full Results'!C44:AA44))*(COUNT('Full Results'!C44:AA44)-1))*(C44^2+D44^2+E44^2+F44^2+G44^2+H44^2+I44^2+J44^2+K44^2)),"",(1/((COUNT('Full Results'!C44:AA44))*(COUNT('Full Results'!C44:AA44)-1))*(C44^2+D44^2+E44^2+F44^2+G44^2+H44^2+K44^2)))</f>
        <v/>
      </c>
    </row>
    <row r="45" spans="1:12" ht="24" customHeight="1">
      <c r="A45" s="20" t="str">
        <f>IF(Appraisers!A46 &lt;&gt;"", Appraisers!A46, "")</f>
        <v/>
      </c>
      <c r="B45" s="37" t="str">
        <f>IF(Appraisers!B46 &lt;&gt;"", Appraisers!B46, "")</f>
        <v/>
      </c>
      <c r="C45" s="33">
        <f>COUNTIF(Appraisers!C46,1)+COUNTIF(Appraisers!E46,1)+COUNTIF(Appraisers!G46,1)+COUNTIF(Appraisers!I46,1)+COUNTIF(Appraisers!K46,1)+COUNTIF(Appraisers!M46,1)+COUNTIF(Appraisers!O46,1)+COUNTIF(Appraisers!Q46,1)+COUNTIF(Appraisers!S46,1)+COUNTIF(Appraisers!U46,1)+COUNTIF(Appraisers!W46,1)+COUNTIF(Appraisers!Y46,1)+COUNTIF(Appraisers!AA46,1)+COUNTIF(Appraisers!AC46,1)+COUNTIF(Appraisers!AE46,1)+COUNTIF(Appraisers!AG46,1)+COUNTIF(Appraisers!AI46,1)+COUNTIF(Appraisers!AK46,1)+COUNTIF(Appraisers!AM46,1)+COUNTIF(Appraisers!AO46,1)+COUNTIF(Appraisers!AQ46,1)+COUNTIF(Appraisers!AS46,1)+COUNTIF(Appraisers!AU46,1)+COUNTIF(Appraisers!AW46,1)+COUNTIF(Appraisers!AY46,1)</f>
        <v>0</v>
      </c>
      <c r="D45" s="33">
        <f>COUNTIF(Appraisers!C46,2)+COUNTIF(Appraisers!E46,2)+COUNTIF(Appraisers!G46,2)+COUNTIF(Appraisers!I46,2)+COUNTIF(Appraisers!K46,2)+COUNTIF(Appraisers!M46,2)+COUNTIF(Appraisers!O46,2)+COUNTIF(Appraisers!Q46,2)+COUNTIF(Appraisers!S46,2)+COUNTIF(Appraisers!U46,2)+COUNTIF(Appraisers!W46,2)+COUNTIF(Appraisers!Y46,2)+COUNTIF(Appraisers!AA46,2)+COUNTIF(Appraisers!AC46,2)+COUNTIF(Appraisers!AE46,2)+COUNTIF(Appraisers!AG46,2)+COUNTIF(Appraisers!AI46,2)+COUNTIF(Appraisers!AK46,2)+COUNTIF(Appraisers!AM46,2)+COUNTIF(Appraisers!AO46,2)+COUNTIF(Appraisers!AQ46,2)+COUNTIF(Appraisers!AS46,2)+COUNTIF(Appraisers!AU46,2)+COUNTIF(Appraisers!AW46,2)+COUNTIF(Appraisers!AY46,2)</f>
        <v>0</v>
      </c>
      <c r="E45" s="33">
        <f>COUNTIF(Appraisers!C46,3)+COUNTIF(Appraisers!E46,3)+COUNTIF(Appraisers!G46,3)+COUNTIF(Appraisers!I46,3)+COUNTIF(Appraisers!K46,3)+COUNTIF(Appraisers!M46,3)+COUNTIF(Appraisers!O46,3)+COUNTIF(Appraisers!Q46,3)+COUNTIF(Appraisers!S46,3)+COUNTIF(Appraisers!U46,3)+COUNTIF(Appraisers!W46,3)+COUNTIF(Appraisers!Y46,3)+COUNTIF(Appraisers!AA46,3)+COUNTIF(Appraisers!AC46,3)+COUNTIF(Appraisers!AE46,3)+COUNTIF(Appraisers!AG46,3)+COUNTIF(Appraisers!AI46,3)+COUNTIF(Appraisers!AK46,3)+COUNTIF(Appraisers!AM46,3)+COUNTIF(Appraisers!AO46,3)+COUNTIF(Appraisers!AQ46,3)+COUNTIF(Appraisers!AS46,3)+COUNTIF(Appraisers!AU46,3)+COUNTIF(Appraisers!AW46,3)+COUNTIF(Appraisers!AY46,3)</f>
        <v>0</v>
      </c>
      <c r="F45" s="33">
        <f>COUNTIF(Appraisers!C46,4)+COUNTIF(Appraisers!E46,4)+COUNTIF(Appraisers!G46,4)+COUNTIF(Appraisers!I46,4)+COUNTIF(Appraisers!K46,4)+COUNTIF(Appraisers!M46,4)+COUNTIF(Appraisers!O46,4)+COUNTIF(Appraisers!Q46,4)+COUNTIF(Appraisers!S46,4)+COUNTIF(Appraisers!U46,4)+COUNTIF(Appraisers!W46,4)+COUNTIF(Appraisers!Y46,4)+COUNTIF(Appraisers!AA46,4)+COUNTIF(Appraisers!AC46,4)+COUNTIF(Appraisers!AE46,4)+COUNTIF(Appraisers!AG46,4)+COUNTIF(Appraisers!AI46,4)+COUNTIF(Appraisers!AK46,4)+COUNTIF(Appraisers!AM46,4)+COUNTIF(Appraisers!AO46,4)+COUNTIF(Appraisers!AQ46,4)+COUNTIF(Appraisers!AS46,4)+COUNTIF(Appraisers!AU46,4)+COUNTIF(Appraisers!AW46,4)+COUNTIF(Appraisers!AY46,4)</f>
        <v>0</v>
      </c>
      <c r="G45" s="33">
        <f>COUNTIF(Appraisers!C46,5)+COUNTIF(Appraisers!E46,5)+COUNTIF(Appraisers!G46,5)+COUNTIF(Appraisers!I46,5)+COUNTIF(Appraisers!K46,5)+COUNTIF(Appraisers!M46,5)+COUNTIF(Appraisers!O46,5)+COUNTIF(Appraisers!Q46,5)+COUNTIF(Appraisers!S46,5)+COUNTIF(Appraisers!U46,5)+COUNTIF(Appraisers!W46,5)+COUNTIF(Appraisers!Y46,5)+COUNTIF(Appraisers!AA46,5)+COUNTIF(Appraisers!AC46,5)+COUNTIF(Appraisers!AE46,5)+COUNTIF(Appraisers!AG46,5)+COUNTIF(Appraisers!AI46,5)+COUNTIF(Appraisers!AK46,5)+COUNTIF(Appraisers!AM46,5)+COUNTIF(Appraisers!AO46,5)+COUNTIF(Appraisers!AQ46,5)+COUNTIF(Appraisers!AS46,5)+COUNTIF(Appraisers!AU46,5)+COUNTIF(Appraisers!AW46,5)+COUNTIF(Appraisers!AY46,5)</f>
        <v>0</v>
      </c>
      <c r="H45" s="33">
        <f>COUNTIF(Appraisers!C46,6)+COUNTIF(Appraisers!E46,6)+COUNTIF(Appraisers!G46,6)+COUNTIF(Appraisers!I46,6)+COUNTIF(Appraisers!K46,6)+COUNTIF(Appraisers!M46,6)+COUNTIF(Appraisers!O46,6)+COUNTIF(Appraisers!Q46,6)+COUNTIF(Appraisers!S46,6)+COUNTIF(Appraisers!U46,6)+COUNTIF(Appraisers!W46,6)+COUNTIF(Appraisers!Y46,6)+COUNTIF(Appraisers!AA46,6)+COUNTIF(Appraisers!AC46,6)+COUNTIF(Appraisers!AE46,6)+COUNTIF(Appraisers!AG46,6)+COUNTIF(Appraisers!AI46,6)+COUNTIF(Appraisers!AK46,6)+COUNTIF(Appraisers!AM46,6)+COUNTIF(Appraisers!AO46,6)+COUNTIF(Appraisers!AQ46,6)+COUNTIF(Appraisers!AS46,6)+COUNTIF(Appraisers!AU46,6)+COUNTIF(Appraisers!AW46,6)+COUNTIF(Appraisers!AY46,6)</f>
        <v>0</v>
      </c>
      <c r="I45" s="33">
        <f>COUNTIF(Appraisers!C46,7)+COUNTIF(Appraisers!E46,7)+COUNTIF(Appraisers!G46,7)+COUNTIF(Appraisers!I46,7)+COUNTIF(Appraisers!K46,7)+COUNTIF(Appraisers!M46,7)+COUNTIF(Appraisers!O46,7)+COUNTIF(Appraisers!Q46,7)+COUNTIF(Appraisers!S46,7)+COUNTIF(Appraisers!U46,7)+COUNTIF(Appraisers!W46,7)+COUNTIF(Appraisers!Y46,7)+COUNTIF(Appraisers!AA46,7)+COUNTIF(Appraisers!AC46,7)+COUNTIF(Appraisers!AE46,7)+COUNTIF(Appraisers!AG46,7)+COUNTIF(Appraisers!AI46,7)+COUNTIF(Appraisers!AK46,7)+COUNTIF(Appraisers!AM46,7)+COUNTIF(Appraisers!AO46,7)+COUNTIF(Appraisers!AQ46,7)+COUNTIF(Appraisers!AS46,7)+COUNTIF(Appraisers!AU46,7)+COUNTIF(Appraisers!AW46,7)+COUNTIF(Appraisers!AY46,7)</f>
        <v>0</v>
      </c>
      <c r="J45" s="33">
        <f>COUNTIF(Appraisers!C46,8)+COUNTIF(Appraisers!E46,8)+COUNTIF(Appraisers!G46,8)+COUNTIF(Appraisers!I46,8)+COUNTIF(Appraisers!K46,8)+COUNTIF(Appraisers!M46,8)+COUNTIF(Appraisers!O46,8)+COUNTIF(Appraisers!Q46,8)+COUNTIF(Appraisers!S46,8)+COUNTIF(Appraisers!U46,8)+COUNTIF(Appraisers!W46,8)+COUNTIF(Appraisers!Y46,8)+COUNTIF(Appraisers!AA46,8)+COUNTIF(Appraisers!AC46,8)+COUNTIF(Appraisers!AE46,8)+COUNTIF(Appraisers!AG46,8)+COUNTIF(Appraisers!AI46,8)+COUNTIF(Appraisers!AK46,8)+COUNTIF(Appraisers!AM46,8)+COUNTIF(Appraisers!AO46,8)+COUNTIF(Appraisers!AQ46,8)+COUNTIF(Appraisers!AS46,8)+COUNTIF(Appraisers!AU46,8)+COUNTIF(Appraisers!AW46,8)+COUNTIF(Appraisers!AY46,8)</f>
        <v>0</v>
      </c>
      <c r="K45" s="33">
        <f>COUNTIF(Appraisers!C46,9)+COUNTIF(Appraisers!E46,9)+COUNTIF(Appraisers!G46,9)+COUNTIF(Appraisers!I46,9)+COUNTIF(Appraisers!K46,9)+COUNTIF(Appraisers!M46,9)+COUNTIF(Appraisers!O46,9)+COUNTIF(Appraisers!Q46,9)+COUNTIF(Appraisers!S46,9)+COUNTIF(Appraisers!U46,9)+COUNTIF(Appraisers!W46,9)+COUNTIF(Appraisers!Y46,9)+COUNTIF(Appraisers!AA46,9)+COUNTIF(Appraisers!AC46,9)+COUNTIF(Appraisers!AE46,9)+COUNTIF(Appraisers!AG46,9)+COUNTIF(Appraisers!AI46,9)+COUNTIF(Appraisers!AK46,9)+COUNTIF(Appraisers!AM46,9)+COUNTIF(Appraisers!AO46,9)+COUNTIF(Appraisers!AQ46,9)+COUNTIF(Appraisers!AS46,9)+COUNTIF(Appraisers!AU46,9)+COUNTIF(Appraisers!AW46,9)+COUNTIF(Appraisers!AY46,9)</f>
        <v>0</v>
      </c>
      <c r="L45" s="34" t="str">
        <f>IF(ISERROR(1/((COUNT('Full Results'!C45:AA45))*(COUNT('Full Results'!C45:AA45)-1))*(C45^2+D45^2+E45^2+F45^2+G45^2+H45^2+I45^2+J45^2+K45^2)),"",(1/((COUNT('Full Results'!C45:AA45))*(COUNT('Full Results'!C45:AA45)-1))*(C45^2+D45^2+E45^2+F45^2+G45^2+H45^2+K45^2)))</f>
        <v/>
      </c>
    </row>
    <row r="46" spans="1:12" ht="24" customHeight="1">
      <c r="A46" s="20" t="str">
        <f>IF(Appraisers!A47 &lt;&gt;"", Appraisers!A47, "")</f>
        <v/>
      </c>
      <c r="B46" s="37" t="str">
        <f>IF(Appraisers!B47 &lt;&gt;"", Appraisers!B47, "")</f>
        <v/>
      </c>
      <c r="C46" s="33">
        <f>COUNTIF(Appraisers!C47,1)+COUNTIF(Appraisers!E47,1)+COUNTIF(Appraisers!G47,1)+COUNTIF(Appraisers!I47,1)+COUNTIF(Appraisers!K47,1)+COUNTIF(Appraisers!M47,1)+COUNTIF(Appraisers!O47,1)+COUNTIF(Appraisers!Q47,1)+COUNTIF(Appraisers!S47,1)+COUNTIF(Appraisers!U47,1)+COUNTIF(Appraisers!W47,1)+COUNTIF(Appraisers!Y47,1)+COUNTIF(Appraisers!AA47,1)+COUNTIF(Appraisers!AC47,1)+COUNTIF(Appraisers!AE47,1)+COUNTIF(Appraisers!AG47,1)+COUNTIF(Appraisers!AI47,1)+COUNTIF(Appraisers!AK47,1)+COUNTIF(Appraisers!AM47,1)+COUNTIF(Appraisers!AO47,1)+COUNTIF(Appraisers!AQ47,1)+COUNTIF(Appraisers!AS47,1)+COUNTIF(Appraisers!AU47,1)+COUNTIF(Appraisers!AW47,1)+COUNTIF(Appraisers!AY47,1)</f>
        <v>0</v>
      </c>
      <c r="D46" s="33">
        <f>COUNTIF(Appraisers!C47,2)+COUNTIF(Appraisers!E47,2)+COUNTIF(Appraisers!G47,2)+COUNTIF(Appraisers!I47,2)+COUNTIF(Appraisers!K47,2)+COUNTIF(Appraisers!M47,2)+COUNTIF(Appraisers!O47,2)+COUNTIF(Appraisers!Q47,2)+COUNTIF(Appraisers!S47,2)+COUNTIF(Appraisers!U47,2)+COUNTIF(Appraisers!W47,2)+COUNTIF(Appraisers!Y47,2)+COUNTIF(Appraisers!AA47,2)+COUNTIF(Appraisers!AC47,2)+COUNTIF(Appraisers!AE47,2)+COUNTIF(Appraisers!AG47,2)+COUNTIF(Appraisers!AI47,2)+COUNTIF(Appraisers!AK47,2)+COUNTIF(Appraisers!AM47,2)+COUNTIF(Appraisers!AO47,2)+COUNTIF(Appraisers!AQ47,2)+COUNTIF(Appraisers!AS47,2)+COUNTIF(Appraisers!AU47,2)+COUNTIF(Appraisers!AW47,2)+COUNTIF(Appraisers!AY47,2)</f>
        <v>0</v>
      </c>
      <c r="E46" s="33">
        <f>COUNTIF(Appraisers!C47,3)+COUNTIF(Appraisers!E47,3)+COUNTIF(Appraisers!G47,3)+COUNTIF(Appraisers!I47,3)+COUNTIF(Appraisers!K47,3)+COUNTIF(Appraisers!M47,3)+COUNTIF(Appraisers!O47,3)+COUNTIF(Appraisers!Q47,3)+COUNTIF(Appraisers!S47,3)+COUNTIF(Appraisers!U47,3)+COUNTIF(Appraisers!W47,3)+COUNTIF(Appraisers!Y47,3)+COUNTIF(Appraisers!AA47,3)+COUNTIF(Appraisers!AC47,3)+COUNTIF(Appraisers!AE47,3)+COUNTIF(Appraisers!AG47,3)+COUNTIF(Appraisers!AI47,3)+COUNTIF(Appraisers!AK47,3)+COUNTIF(Appraisers!AM47,3)+COUNTIF(Appraisers!AO47,3)+COUNTIF(Appraisers!AQ47,3)+COUNTIF(Appraisers!AS47,3)+COUNTIF(Appraisers!AU47,3)+COUNTIF(Appraisers!AW47,3)+COUNTIF(Appraisers!AY47,3)</f>
        <v>0</v>
      </c>
      <c r="F46" s="33">
        <f>COUNTIF(Appraisers!C47,4)+COUNTIF(Appraisers!E47,4)+COUNTIF(Appraisers!G47,4)+COUNTIF(Appraisers!I47,4)+COUNTIF(Appraisers!K47,4)+COUNTIF(Appraisers!M47,4)+COUNTIF(Appraisers!O47,4)+COUNTIF(Appraisers!Q47,4)+COUNTIF(Appraisers!S47,4)+COUNTIF(Appraisers!U47,4)+COUNTIF(Appraisers!W47,4)+COUNTIF(Appraisers!Y47,4)+COUNTIF(Appraisers!AA47,4)+COUNTIF(Appraisers!AC47,4)+COUNTIF(Appraisers!AE47,4)+COUNTIF(Appraisers!AG47,4)+COUNTIF(Appraisers!AI47,4)+COUNTIF(Appraisers!AK47,4)+COUNTIF(Appraisers!AM47,4)+COUNTIF(Appraisers!AO47,4)+COUNTIF(Appraisers!AQ47,4)+COUNTIF(Appraisers!AS47,4)+COUNTIF(Appraisers!AU47,4)+COUNTIF(Appraisers!AW47,4)+COUNTIF(Appraisers!AY47,4)</f>
        <v>0</v>
      </c>
      <c r="G46" s="33">
        <f>COUNTIF(Appraisers!C47,5)+COUNTIF(Appraisers!E47,5)+COUNTIF(Appraisers!G47,5)+COUNTIF(Appraisers!I47,5)+COUNTIF(Appraisers!K47,5)+COUNTIF(Appraisers!M47,5)+COUNTIF(Appraisers!O47,5)+COUNTIF(Appraisers!Q47,5)+COUNTIF(Appraisers!S47,5)+COUNTIF(Appraisers!U47,5)+COUNTIF(Appraisers!W47,5)+COUNTIF(Appraisers!Y47,5)+COUNTIF(Appraisers!AA47,5)+COUNTIF(Appraisers!AC47,5)+COUNTIF(Appraisers!AE47,5)+COUNTIF(Appraisers!AG47,5)+COUNTIF(Appraisers!AI47,5)+COUNTIF(Appraisers!AK47,5)+COUNTIF(Appraisers!AM47,5)+COUNTIF(Appraisers!AO47,5)+COUNTIF(Appraisers!AQ47,5)+COUNTIF(Appraisers!AS47,5)+COUNTIF(Appraisers!AU47,5)+COUNTIF(Appraisers!AW47,5)+COUNTIF(Appraisers!AY47,5)</f>
        <v>0</v>
      </c>
      <c r="H46" s="33">
        <f>COUNTIF(Appraisers!C47,6)+COUNTIF(Appraisers!E47,6)+COUNTIF(Appraisers!G47,6)+COUNTIF(Appraisers!I47,6)+COUNTIF(Appraisers!K47,6)+COUNTIF(Appraisers!M47,6)+COUNTIF(Appraisers!O47,6)+COUNTIF(Appraisers!Q47,6)+COUNTIF(Appraisers!S47,6)+COUNTIF(Appraisers!U47,6)+COUNTIF(Appraisers!W47,6)+COUNTIF(Appraisers!Y47,6)+COUNTIF(Appraisers!AA47,6)+COUNTIF(Appraisers!AC47,6)+COUNTIF(Appraisers!AE47,6)+COUNTIF(Appraisers!AG47,6)+COUNTIF(Appraisers!AI47,6)+COUNTIF(Appraisers!AK47,6)+COUNTIF(Appraisers!AM47,6)+COUNTIF(Appraisers!AO47,6)+COUNTIF(Appraisers!AQ47,6)+COUNTIF(Appraisers!AS47,6)+COUNTIF(Appraisers!AU47,6)+COUNTIF(Appraisers!AW47,6)+COUNTIF(Appraisers!AY47,6)</f>
        <v>0</v>
      </c>
      <c r="I46" s="33">
        <f>COUNTIF(Appraisers!C47,7)+COUNTIF(Appraisers!E47,7)+COUNTIF(Appraisers!G47,7)+COUNTIF(Appraisers!I47,7)+COUNTIF(Appraisers!K47,7)+COUNTIF(Appraisers!M47,7)+COUNTIF(Appraisers!O47,7)+COUNTIF(Appraisers!Q47,7)+COUNTIF(Appraisers!S47,7)+COUNTIF(Appraisers!U47,7)+COUNTIF(Appraisers!W47,7)+COUNTIF(Appraisers!Y47,7)+COUNTIF(Appraisers!AA47,7)+COUNTIF(Appraisers!AC47,7)+COUNTIF(Appraisers!AE47,7)+COUNTIF(Appraisers!AG47,7)+COUNTIF(Appraisers!AI47,7)+COUNTIF(Appraisers!AK47,7)+COUNTIF(Appraisers!AM47,7)+COUNTIF(Appraisers!AO47,7)+COUNTIF(Appraisers!AQ47,7)+COUNTIF(Appraisers!AS47,7)+COUNTIF(Appraisers!AU47,7)+COUNTIF(Appraisers!AW47,7)+COUNTIF(Appraisers!AY47,7)</f>
        <v>0</v>
      </c>
      <c r="J46" s="33">
        <f>COUNTIF(Appraisers!C47,8)+COUNTIF(Appraisers!E47,8)+COUNTIF(Appraisers!G47,8)+COUNTIF(Appraisers!I47,8)+COUNTIF(Appraisers!K47,8)+COUNTIF(Appraisers!M47,8)+COUNTIF(Appraisers!O47,8)+COUNTIF(Appraisers!Q47,8)+COUNTIF(Appraisers!S47,8)+COUNTIF(Appraisers!U47,8)+COUNTIF(Appraisers!W47,8)+COUNTIF(Appraisers!Y47,8)+COUNTIF(Appraisers!AA47,8)+COUNTIF(Appraisers!AC47,8)+COUNTIF(Appraisers!AE47,8)+COUNTIF(Appraisers!AG47,8)+COUNTIF(Appraisers!AI47,8)+COUNTIF(Appraisers!AK47,8)+COUNTIF(Appraisers!AM47,8)+COUNTIF(Appraisers!AO47,8)+COUNTIF(Appraisers!AQ47,8)+COUNTIF(Appraisers!AS47,8)+COUNTIF(Appraisers!AU47,8)+COUNTIF(Appraisers!AW47,8)+COUNTIF(Appraisers!AY47,8)</f>
        <v>0</v>
      </c>
      <c r="K46" s="33">
        <f>COUNTIF(Appraisers!C47,9)+COUNTIF(Appraisers!E47,9)+COUNTIF(Appraisers!G47,9)+COUNTIF(Appraisers!I47,9)+COUNTIF(Appraisers!K47,9)+COUNTIF(Appraisers!M47,9)+COUNTIF(Appraisers!O47,9)+COUNTIF(Appraisers!Q47,9)+COUNTIF(Appraisers!S47,9)+COUNTIF(Appraisers!U47,9)+COUNTIF(Appraisers!W47,9)+COUNTIF(Appraisers!Y47,9)+COUNTIF(Appraisers!AA47,9)+COUNTIF(Appraisers!AC47,9)+COUNTIF(Appraisers!AE47,9)+COUNTIF(Appraisers!AG47,9)+COUNTIF(Appraisers!AI47,9)+COUNTIF(Appraisers!AK47,9)+COUNTIF(Appraisers!AM47,9)+COUNTIF(Appraisers!AO47,9)+COUNTIF(Appraisers!AQ47,9)+COUNTIF(Appraisers!AS47,9)+COUNTIF(Appraisers!AU47,9)+COUNTIF(Appraisers!AW47,9)+COUNTIF(Appraisers!AY47,9)</f>
        <v>0</v>
      </c>
      <c r="L46" s="34" t="str">
        <f>IF(ISERROR(1/((COUNT('Full Results'!C46:AA46))*(COUNT('Full Results'!C46:AA46)-1))*(C46^2+D46^2+E46^2+F46^2+G46^2+H46^2+I46^2+J46^2+K46^2)),"",(1/((COUNT('Full Results'!C46:AA46))*(COUNT('Full Results'!C46:AA46)-1))*(C46^2+D46^2+E46^2+F46^2+G46^2+H46^2+K46^2)))</f>
        <v/>
      </c>
    </row>
    <row r="47" spans="1:12" ht="24" customHeight="1">
      <c r="A47" s="20" t="str">
        <f>IF(Appraisers!A48 &lt;&gt;"", Appraisers!A48, "")</f>
        <v/>
      </c>
      <c r="B47" s="37" t="str">
        <f>IF(Appraisers!B48 &lt;&gt;"", Appraisers!B48, "")</f>
        <v/>
      </c>
      <c r="C47" s="33">
        <f>COUNTIF(Appraisers!C48,1)+COUNTIF(Appraisers!E48,1)+COUNTIF(Appraisers!G48,1)+COUNTIF(Appraisers!I48,1)+COUNTIF(Appraisers!K48,1)+COUNTIF(Appraisers!M48,1)+COUNTIF(Appraisers!O48,1)+COUNTIF(Appraisers!Q48,1)+COUNTIF(Appraisers!S48,1)+COUNTIF(Appraisers!U48,1)+COUNTIF(Appraisers!W48,1)+COUNTIF(Appraisers!Y48,1)+COUNTIF(Appraisers!AA48,1)+COUNTIF(Appraisers!AC48,1)+COUNTIF(Appraisers!AE48,1)+COUNTIF(Appraisers!AG48,1)+COUNTIF(Appraisers!AI48,1)+COUNTIF(Appraisers!AK48,1)+COUNTIF(Appraisers!AM48,1)+COUNTIF(Appraisers!AO48,1)+COUNTIF(Appraisers!AQ48,1)+COUNTIF(Appraisers!AS48,1)+COUNTIF(Appraisers!AU48,1)+COUNTIF(Appraisers!AW48,1)+COUNTIF(Appraisers!AY48,1)</f>
        <v>0</v>
      </c>
      <c r="D47" s="33">
        <f>COUNTIF(Appraisers!C48,2)+COUNTIF(Appraisers!E48,2)+COUNTIF(Appraisers!G48,2)+COUNTIF(Appraisers!I48,2)+COUNTIF(Appraisers!K48,2)+COUNTIF(Appraisers!M48,2)+COUNTIF(Appraisers!O48,2)+COUNTIF(Appraisers!Q48,2)+COUNTIF(Appraisers!S48,2)+COUNTIF(Appraisers!U48,2)+COUNTIF(Appraisers!W48,2)+COUNTIF(Appraisers!Y48,2)+COUNTIF(Appraisers!AA48,2)+COUNTIF(Appraisers!AC48,2)+COUNTIF(Appraisers!AE48,2)+COUNTIF(Appraisers!AG48,2)+COUNTIF(Appraisers!AI48,2)+COUNTIF(Appraisers!AK48,2)+COUNTIF(Appraisers!AM48,2)+COUNTIF(Appraisers!AO48,2)+COUNTIF(Appraisers!AQ48,2)+COUNTIF(Appraisers!AS48,2)+COUNTIF(Appraisers!AU48,2)+COUNTIF(Appraisers!AW48,2)+COUNTIF(Appraisers!AY48,2)</f>
        <v>0</v>
      </c>
      <c r="E47" s="33">
        <f>COUNTIF(Appraisers!C48,3)+COUNTIF(Appraisers!E48,3)+COUNTIF(Appraisers!G48,3)+COUNTIF(Appraisers!I48,3)+COUNTIF(Appraisers!K48,3)+COUNTIF(Appraisers!M48,3)+COUNTIF(Appraisers!O48,3)+COUNTIF(Appraisers!Q48,3)+COUNTIF(Appraisers!S48,3)+COUNTIF(Appraisers!U48,3)+COUNTIF(Appraisers!W48,3)+COUNTIF(Appraisers!Y48,3)+COUNTIF(Appraisers!AA48,3)+COUNTIF(Appraisers!AC48,3)+COUNTIF(Appraisers!AE48,3)+COUNTIF(Appraisers!AG48,3)+COUNTIF(Appraisers!AI48,3)+COUNTIF(Appraisers!AK48,3)+COUNTIF(Appraisers!AM48,3)+COUNTIF(Appraisers!AO48,3)+COUNTIF(Appraisers!AQ48,3)+COUNTIF(Appraisers!AS48,3)+COUNTIF(Appraisers!AU48,3)+COUNTIF(Appraisers!AW48,3)+COUNTIF(Appraisers!AY48,3)</f>
        <v>0</v>
      </c>
      <c r="F47" s="33">
        <f>COUNTIF(Appraisers!C48,4)+COUNTIF(Appraisers!E48,4)+COUNTIF(Appraisers!G48,4)+COUNTIF(Appraisers!I48,4)+COUNTIF(Appraisers!K48,4)+COUNTIF(Appraisers!M48,4)+COUNTIF(Appraisers!O48,4)+COUNTIF(Appraisers!Q48,4)+COUNTIF(Appraisers!S48,4)+COUNTIF(Appraisers!U48,4)+COUNTIF(Appraisers!W48,4)+COUNTIF(Appraisers!Y48,4)+COUNTIF(Appraisers!AA48,4)+COUNTIF(Appraisers!AC48,4)+COUNTIF(Appraisers!AE48,4)+COUNTIF(Appraisers!AG48,4)+COUNTIF(Appraisers!AI48,4)+COUNTIF(Appraisers!AK48,4)+COUNTIF(Appraisers!AM48,4)+COUNTIF(Appraisers!AO48,4)+COUNTIF(Appraisers!AQ48,4)+COUNTIF(Appraisers!AS48,4)+COUNTIF(Appraisers!AU48,4)+COUNTIF(Appraisers!AW48,4)+COUNTIF(Appraisers!AY48,4)</f>
        <v>0</v>
      </c>
      <c r="G47" s="33">
        <f>COUNTIF(Appraisers!C48,5)+COUNTIF(Appraisers!E48,5)+COUNTIF(Appraisers!G48,5)+COUNTIF(Appraisers!I48,5)+COUNTIF(Appraisers!K48,5)+COUNTIF(Appraisers!M48,5)+COUNTIF(Appraisers!O48,5)+COUNTIF(Appraisers!Q48,5)+COUNTIF(Appraisers!S48,5)+COUNTIF(Appraisers!U48,5)+COUNTIF(Appraisers!W48,5)+COUNTIF(Appraisers!Y48,5)+COUNTIF(Appraisers!AA48,5)+COUNTIF(Appraisers!AC48,5)+COUNTIF(Appraisers!AE48,5)+COUNTIF(Appraisers!AG48,5)+COUNTIF(Appraisers!AI48,5)+COUNTIF(Appraisers!AK48,5)+COUNTIF(Appraisers!AM48,5)+COUNTIF(Appraisers!AO48,5)+COUNTIF(Appraisers!AQ48,5)+COUNTIF(Appraisers!AS48,5)+COUNTIF(Appraisers!AU48,5)+COUNTIF(Appraisers!AW48,5)+COUNTIF(Appraisers!AY48,5)</f>
        <v>0</v>
      </c>
      <c r="H47" s="33">
        <f>COUNTIF(Appraisers!C48,6)+COUNTIF(Appraisers!E48,6)+COUNTIF(Appraisers!G48,6)+COUNTIF(Appraisers!I48,6)+COUNTIF(Appraisers!K48,6)+COUNTIF(Appraisers!M48,6)+COUNTIF(Appraisers!O48,6)+COUNTIF(Appraisers!Q48,6)+COUNTIF(Appraisers!S48,6)+COUNTIF(Appraisers!U48,6)+COUNTIF(Appraisers!W48,6)+COUNTIF(Appraisers!Y48,6)+COUNTIF(Appraisers!AA48,6)+COUNTIF(Appraisers!AC48,6)+COUNTIF(Appraisers!AE48,6)+COUNTIF(Appraisers!AG48,6)+COUNTIF(Appraisers!AI48,6)+COUNTIF(Appraisers!AK48,6)+COUNTIF(Appraisers!AM48,6)+COUNTIF(Appraisers!AO48,6)+COUNTIF(Appraisers!AQ48,6)+COUNTIF(Appraisers!AS48,6)+COUNTIF(Appraisers!AU48,6)+COUNTIF(Appraisers!AW48,6)+COUNTIF(Appraisers!AY48,6)</f>
        <v>0</v>
      </c>
      <c r="I47" s="33">
        <f>COUNTIF(Appraisers!C48,7)+COUNTIF(Appraisers!E48,7)+COUNTIF(Appraisers!G48,7)+COUNTIF(Appraisers!I48,7)+COUNTIF(Appraisers!K48,7)+COUNTIF(Appraisers!M48,7)+COUNTIF(Appraisers!O48,7)+COUNTIF(Appraisers!Q48,7)+COUNTIF(Appraisers!S48,7)+COUNTIF(Appraisers!U48,7)+COUNTIF(Appraisers!W48,7)+COUNTIF(Appraisers!Y48,7)+COUNTIF(Appraisers!AA48,7)+COUNTIF(Appraisers!AC48,7)+COUNTIF(Appraisers!AE48,7)+COUNTIF(Appraisers!AG48,7)+COUNTIF(Appraisers!AI48,7)+COUNTIF(Appraisers!AK48,7)+COUNTIF(Appraisers!AM48,7)+COUNTIF(Appraisers!AO48,7)+COUNTIF(Appraisers!AQ48,7)+COUNTIF(Appraisers!AS48,7)+COUNTIF(Appraisers!AU48,7)+COUNTIF(Appraisers!AW48,7)+COUNTIF(Appraisers!AY48,7)</f>
        <v>0</v>
      </c>
      <c r="J47" s="33">
        <f>COUNTIF(Appraisers!C48,8)+COUNTIF(Appraisers!E48,8)+COUNTIF(Appraisers!G48,8)+COUNTIF(Appraisers!I48,8)+COUNTIF(Appraisers!K48,8)+COUNTIF(Appraisers!M48,8)+COUNTIF(Appraisers!O48,8)+COUNTIF(Appraisers!Q48,8)+COUNTIF(Appraisers!S48,8)+COUNTIF(Appraisers!U48,8)+COUNTIF(Appraisers!W48,8)+COUNTIF(Appraisers!Y48,8)+COUNTIF(Appraisers!AA48,8)+COUNTIF(Appraisers!AC48,8)+COUNTIF(Appraisers!AE48,8)+COUNTIF(Appraisers!AG48,8)+COUNTIF(Appraisers!AI48,8)+COUNTIF(Appraisers!AK48,8)+COUNTIF(Appraisers!AM48,8)+COUNTIF(Appraisers!AO48,8)+COUNTIF(Appraisers!AQ48,8)+COUNTIF(Appraisers!AS48,8)+COUNTIF(Appraisers!AU48,8)+COUNTIF(Appraisers!AW48,8)+COUNTIF(Appraisers!AY48,8)</f>
        <v>0</v>
      </c>
      <c r="K47" s="33">
        <f>COUNTIF(Appraisers!C48,9)+COUNTIF(Appraisers!E48,9)+COUNTIF(Appraisers!G48,9)+COUNTIF(Appraisers!I48,9)+COUNTIF(Appraisers!K48,9)+COUNTIF(Appraisers!M48,9)+COUNTIF(Appraisers!O48,9)+COUNTIF(Appraisers!Q48,9)+COUNTIF(Appraisers!S48,9)+COUNTIF(Appraisers!U48,9)+COUNTIF(Appraisers!W48,9)+COUNTIF(Appraisers!Y48,9)+COUNTIF(Appraisers!AA48,9)+COUNTIF(Appraisers!AC48,9)+COUNTIF(Appraisers!AE48,9)+COUNTIF(Appraisers!AG48,9)+COUNTIF(Appraisers!AI48,9)+COUNTIF(Appraisers!AK48,9)+COUNTIF(Appraisers!AM48,9)+COUNTIF(Appraisers!AO48,9)+COUNTIF(Appraisers!AQ48,9)+COUNTIF(Appraisers!AS48,9)+COUNTIF(Appraisers!AU48,9)+COUNTIF(Appraisers!AW48,9)+COUNTIF(Appraisers!AY48,9)</f>
        <v>0</v>
      </c>
      <c r="L47" s="34" t="str">
        <f>IF(ISERROR(1/((COUNT('Full Results'!C47:AA47))*(COUNT('Full Results'!C47:AA47)-1))*(C47^2+D47^2+E47^2+F47^2+G47^2+H47^2+I47^2+J47^2+K47^2)),"",(1/((COUNT('Full Results'!C47:AA47))*(COUNT('Full Results'!C47:AA47)-1))*(C47^2+D47^2+E47^2+F47^2+G47^2+H47^2+K47^2)))</f>
        <v/>
      </c>
    </row>
    <row r="48" spans="1:12" ht="24" customHeight="1">
      <c r="A48" s="20" t="str">
        <f>IF(Appraisers!A49 &lt;&gt;"", Appraisers!A49, "")</f>
        <v/>
      </c>
      <c r="B48" s="37" t="str">
        <f>IF(Appraisers!B49 &lt;&gt;"", Appraisers!B49, "")</f>
        <v/>
      </c>
      <c r="C48" s="33">
        <f>COUNTIF(Appraisers!C49,1)+COUNTIF(Appraisers!E49,1)+COUNTIF(Appraisers!G49,1)+COUNTIF(Appraisers!I49,1)+COUNTIF(Appraisers!K49,1)+COUNTIF(Appraisers!M49,1)+COUNTIF(Appraisers!O49,1)+COUNTIF(Appraisers!Q49,1)+COUNTIF(Appraisers!S49,1)+COUNTIF(Appraisers!U49,1)+COUNTIF(Appraisers!W49,1)+COUNTIF(Appraisers!Y49,1)+COUNTIF(Appraisers!AA49,1)+COUNTIF(Appraisers!AC49,1)+COUNTIF(Appraisers!AE49,1)+COUNTIF(Appraisers!AG49,1)+COUNTIF(Appraisers!AI49,1)+COUNTIF(Appraisers!AK49,1)+COUNTIF(Appraisers!AM49,1)+COUNTIF(Appraisers!AO49,1)+COUNTIF(Appraisers!AQ49,1)+COUNTIF(Appraisers!AS49,1)+COUNTIF(Appraisers!AU49,1)+COUNTIF(Appraisers!AW49,1)+COUNTIF(Appraisers!AY49,1)</f>
        <v>0</v>
      </c>
      <c r="D48" s="33">
        <f>COUNTIF(Appraisers!C49,2)+COUNTIF(Appraisers!E49,2)+COUNTIF(Appraisers!G49,2)+COUNTIF(Appraisers!I49,2)+COUNTIF(Appraisers!K49,2)+COUNTIF(Appraisers!M49,2)+COUNTIF(Appraisers!O49,2)+COUNTIF(Appraisers!Q49,2)+COUNTIF(Appraisers!S49,2)+COUNTIF(Appraisers!U49,2)+COUNTIF(Appraisers!W49,2)+COUNTIF(Appraisers!Y49,2)+COUNTIF(Appraisers!AA49,2)+COUNTIF(Appraisers!AC49,2)+COUNTIF(Appraisers!AE49,2)+COUNTIF(Appraisers!AG49,2)+COUNTIF(Appraisers!AI49,2)+COUNTIF(Appraisers!AK49,2)+COUNTIF(Appraisers!AM49,2)+COUNTIF(Appraisers!AO49,2)+COUNTIF(Appraisers!AQ49,2)+COUNTIF(Appraisers!AS49,2)+COUNTIF(Appraisers!AU49,2)+COUNTIF(Appraisers!AW49,2)+COUNTIF(Appraisers!AY49,2)</f>
        <v>0</v>
      </c>
      <c r="E48" s="33">
        <f>COUNTIF(Appraisers!C49,3)+COUNTIF(Appraisers!E49,3)+COUNTIF(Appraisers!G49,3)+COUNTIF(Appraisers!I49,3)+COUNTIF(Appraisers!K49,3)+COUNTIF(Appraisers!M49,3)+COUNTIF(Appraisers!O49,3)+COUNTIF(Appraisers!Q49,3)+COUNTIF(Appraisers!S49,3)+COUNTIF(Appraisers!U49,3)+COUNTIF(Appraisers!W49,3)+COUNTIF(Appraisers!Y49,3)+COUNTIF(Appraisers!AA49,3)+COUNTIF(Appraisers!AC49,3)+COUNTIF(Appraisers!AE49,3)+COUNTIF(Appraisers!AG49,3)+COUNTIF(Appraisers!AI49,3)+COUNTIF(Appraisers!AK49,3)+COUNTIF(Appraisers!AM49,3)+COUNTIF(Appraisers!AO49,3)+COUNTIF(Appraisers!AQ49,3)+COUNTIF(Appraisers!AS49,3)+COUNTIF(Appraisers!AU49,3)+COUNTIF(Appraisers!AW49,3)+COUNTIF(Appraisers!AY49,3)</f>
        <v>0</v>
      </c>
      <c r="F48" s="33">
        <f>COUNTIF(Appraisers!C49,4)+COUNTIF(Appraisers!E49,4)+COUNTIF(Appraisers!G49,4)+COUNTIF(Appraisers!I49,4)+COUNTIF(Appraisers!K49,4)+COUNTIF(Appraisers!M49,4)+COUNTIF(Appraisers!O49,4)+COUNTIF(Appraisers!Q49,4)+COUNTIF(Appraisers!S49,4)+COUNTIF(Appraisers!U49,4)+COUNTIF(Appraisers!W49,4)+COUNTIF(Appraisers!Y49,4)+COUNTIF(Appraisers!AA49,4)+COUNTIF(Appraisers!AC49,4)+COUNTIF(Appraisers!AE49,4)+COUNTIF(Appraisers!AG49,4)+COUNTIF(Appraisers!AI49,4)+COUNTIF(Appraisers!AK49,4)+COUNTIF(Appraisers!AM49,4)+COUNTIF(Appraisers!AO49,4)+COUNTIF(Appraisers!AQ49,4)+COUNTIF(Appraisers!AS49,4)+COUNTIF(Appraisers!AU49,4)+COUNTIF(Appraisers!AW49,4)+COUNTIF(Appraisers!AY49,4)</f>
        <v>0</v>
      </c>
      <c r="G48" s="33">
        <f>COUNTIF(Appraisers!C49,5)+COUNTIF(Appraisers!E49,5)+COUNTIF(Appraisers!G49,5)+COUNTIF(Appraisers!I49,5)+COUNTIF(Appraisers!K49,5)+COUNTIF(Appraisers!M49,5)+COUNTIF(Appraisers!O49,5)+COUNTIF(Appraisers!Q49,5)+COUNTIF(Appraisers!S49,5)+COUNTIF(Appraisers!U49,5)+COUNTIF(Appraisers!W49,5)+COUNTIF(Appraisers!Y49,5)+COUNTIF(Appraisers!AA49,5)+COUNTIF(Appraisers!AC49,5)+COUNTIF(Appraisers!AE49,5)+COUNTIF(Appraisers!AG49,5)+COUNTIF(Appraisers!AI49,5)+COUNTIF(Appraisers!AK49,5)+COUNTIF(Appraisers!AM49,5)+COUNTIF(Appraisers!AO49,5)+COUNTIF(Appraisers!AQ49,5)+COUNTIF(Appraisers!AS49,5)+COUNTIF(Appraisers!AU49,5)+COUNTIF(Appraisers!AW49,5)+COUNTIF(Appraisers!AY49,5)</f>
        <v>0</v>
      </c>
      <c r="H48" s="33">
        <f>COUNTIF(Appraisers!C49,6)+COUNTIF(Appraisers!E49,6)+COUNTIF(Appraisers!G49,6)+COUNTIF(Appraisers!I49,6)+COUNTIF(Appraisers!K49,6)+COUNTIF(Appraisers!M49,6)+COUNTIF(Appraisers!O49,6)+COUNTIF(Appraisers!Q49,6)+COUNTIF(Appraisers!S49,6)+COUNTIF(Appraisers!U49,6)+COUNTIF(Appraisers!W49,6)+COUNTIF(Appraisers!Y49,6)+COUNTIF(Appraisers!AA49,6)+COUNTIF(Appraisers!AC49,6)+COUNTIF(Appraisers!AE49,6)+COUNTIF(Appraisers!AG49,6)+COUNTIF(Appraisers!AI49,6)+COUNTIF(Appraisers!AK49,6)+COUNTIF(Appraisers!AM49,6)+COUNTIF(Appraisers!AO49,6)+COUNTIF(Appraisers!AQ49,6)+COUNTIF(Appraisers!AS49,6)+COUNTIF(Appraisers!AU49,6)+COUNTIF(Appraisers!AW49,6)+COUNTIF(Appraisers!AY49,6)</f>
        <v>0</v>
      </c>
      <c r="I48" s="33">
        <f>COUNTIF(Appraisers!C49,7)+COUNTIF(Appraisers!E49,7)+COUNTIF(Appraisers!G49,7)+COUNTIF(Appraisers!I49,7)+COUNTIF(Appraisers!K49,7)+COUNTIF(Appraisers!M49,7)+COUNTIF(Appraisers!O49,7)+COUNTIF(Appraisers!Q49,7)+COUNTIF(Appraisers!S49,7)+COUNTIF(Appraisers!U49,7)+COUNTIF(Appraisers!W49,7)+COUNTIF(Appraisers!Y49,7)+COUNTIF(Appraisers!AA49,7)+COUNTIF(Appraisers!AC49,7)+COUNTIF(Appraisers!AE49,7)+COUNTIF(Appraisers!AG49,7)+COUNTIF(Appraisers!AI49,7)+COUNTIF(Appraisers!AK49,7)+COUNTIF(Appraisers!AM49,7)+COUNTIF(Appraisers!AO49,7)+COUNTIF(Appraisers!AQ49,7)+COUNTIF(Appraisers!AS49,7)+COUNTIF(Appraisers!AU49,7)+COUNTIF(Appraisers!AW49,7)+COUNTIF(Appraisers!AY49,7)</f>
        <v>0</v>
      </c>
      <c r="J48" s="33">
        <f>COUNTIF(Appraisers!C49,8)+COUNTIF(Appraisers!E49,8)+COUNTIF(Appraisers!G49,8)+COUNTIF(Appraisers!I49,8)+COUNTIF(Appraisers!K49,8)+COUNTIF(Appraisers!M49,8)+COUNTIF(Appraisers!O49,8)+COUNTIF(Appraisers!Q49,8)+COUNTIF(Appraisers!S49,8)+COUNTIF(Appraisers!U49,8)+COUNTIF(Appraisers!W49,8)+COUNTIF(Appraisers!Y49,8)+COUNTIF(Appraisers!AA49,8)+COUNTIF(Appraisers!AC49,8)+COUNTIF(Appraisers!AE49,8)+COUNTIF(Appraisers!AG49,8)+COUNTIF(Appraisers!AI49,8)+COUNTIF(Appraisers!AK49,8)+COUNTIF(Appraisers!AM49,8)+COUNTIF(Appraisers!AO49,8)+COUNTIF(Appraisers!AQ49,8)+COUNTIF(Appraisers!AS49,8)+COUNTIF(Appraisers!AU49,8)+COUNTIF(Appraisers!AW49,8)+COUNTIF(Appraisers!AY49,8)</f>
        <v>0</v>
      </c>
      <c r="K48" s="33">
        <f>COUNTIF(Appraisers!C49,9)+COUNTIF(Appraisers!E49,9)+COUNTIF(Appraisers!G49,9)+COUNTIF(Appraisers!I49,9)+COUNTIF(Appraisers!K49,9)+COUNTIF(Appraisers!M49,9)+COUNTIF(Appraisers!O49,9)+COUNTIF(Appraisers!Q49,9)+COUNTIF(Appraisers!S49,9)+COUNTIF(Appraisers!U49,9)+COUNTIF(Appraisers!W49,9)+COUNTIF(Appraisers!Y49,9)+COUNTIF(Appraisers!AA49,9)+COUNTIF(Appraisers!AC49,9)+COUNTIF(Appraisers!AE49,9)+COUNTIF(Appraisers!AG49,9)+COUNTIF(Appraisers!AI49,9)+COUNTIF(Appraisers!AK49,9)+COUNTIF(Appraisers!AM49,9)+COUNTIF(Appraisers!AO49,9)+COUNTIF(Appraisers!AQ49,9)+COUNTIF(Appraisers!AS49,9)+COUNTIF(Appraisers!AU49,9)+COUNTIF(Appraisers!AW49,9)+COUNTIF(Appraisers!AY49,9)</f>
        <v>0</v>
      </c>
      <c r="L48" s="34" t="str">
        <f>IF(ISERROR(1/((COUNT('Full Results'!C48:AA48))*(COUNT('Full Results'!C48:AA48)-1))*(C48^2+D48^2+E48^2+F48^2+G48^2+H48^2+I48^2+J48^2+K48^2)),"",(1/((COUNT('Full Results'!C48:AA48))*(COUNT('Full Results'!C48:AA48)-1))*(C48^2+D48^2+E48^2+F48^2+G48^2+H48^2+K48^2)))</f>
        <v/>
      </c>
    </row>
    <row r="49" spans="1:12" ht="24" customHeight="1">
      <c r="A49" s="20" t="str">
        <f>IF(Appraisers!A50 &lt;&gt;"", Appraisers!A50, "")</f>
        <v/>
      </c>
      <c r="B49" s="37" t="str">
        <f>IF(Appraisers!B50 &lt;&gt;"", Appraisers!B50, "")</f>
        <v/>
      </c>
      <c r="C49" s="33">
        <f>COUNTIF(Appraisers!C50,1)+COUNTIF(Appraisers!E50,1)+COUNTIF(Appraisers!G50,1)+COUNTIF(Appraisers!I50,1)+COUNTIF(Appraisers!K50,1)+COUNTIF(Appraisers!M50,1)+COUNTIF(Appraisers!O50,1)+COUNTIF(Appraisers!Q50,1)+COUNTIF(Appraisers!S50,1)+COUNTIF(Appraisers!U50,1)+COUNTIF(Appraisers!W50,1)+COUNTIF(Appraisers!Y50,1)+COUNTIF(Appraisers!AA50,1)+COUNTIF(Appraisers!AC50,1)+COUNTIF(Appraisers!AE50,1)+COUNTIF(Appraisers!AG50,1)+COUNTIF(Appraisers!AI50,1)+COUNTIF(Appraisers!AK50,1)+COUNTIF(Appraisers!AM50,1)+COUNTIF(Appraisers!AO50,1)+COUNTIF(Appraisers!AQ50,1)+COUNTIF(Appraisers!AS50,1)+COUNTIF(Appraisers!AU50,1)+COUNTIF(Appraisers!AW50,1)+COUNTIF(Appraisers!AY50,1)</f>
        <v>0</v>
      </c>
      <c r="D49" s="33">
        <f>COUNTIF(Appraisers!C50,2)+COUNTIF(Appraisers!E50,2)+COUNTIF(Appraisers!G50,2)+COUNTIF(Appraisers!I50,2)+COUNTIF(Appraisers!K50,2)+COUNTIF(Appraisers!M50,2)+COUNTIF(Appraisers!O50,2)+COUNTIF(Appraisers!Q50,2)+COUNTIF(Appraisers!S50,2)+COUNTIF(Appraisers!U50,2)+COUNTIF(Appraisers!W50,2)+COUNTIF(Appraisers!Y50,2)+COUNTIF(Appraisers!AA50,2)+COUNTIF(Appraisers!AC50,2)+COUNTIF(Appraisers!AE50,2)+COUNTIF(Appraisers!AG50,2)+COUNTIF(Appraisers!AI50,2)+COUNTIF(Appraisers!AK50,2)+COUNTIF(Appraisers!AM50,2)+COUNTIF(Appraisers!AO50,2)+COUNTIF(Appraisers!AQ50,2)+COUNTIF(Appraisers!AS50,2)+COUNTIF(Appraisers!AU50,2)+COUNTIF(Appraisers!AW50,2)+COUNTIF(Appraisers!AY50,2)</f>
        <v>0</v>
      </c>
      <c r="E49" s="33">
        <f>COUNTIF(Appraisers!C50,3)+COUNTIF(Appraisers!E50,3)+COUNTIF(Appraisers!G50,3)+COUNTIF(Appraisers!I50,3)+COUNTIF(Appraisers!K50,3)+COUNTIF(Appraisers!M50,3)+COUNTIF(Appraisers!O50,3)+COUNTIF(Appraisers!Q50,3)+COUNTIF(Appraisers!S50,3)+COUNTIF(Appraisers!U50,3)+COUNTIF(Appraisers!W50,3)+COUNTIF(Appraisers!Y50,3)+COUNTIF(Appraisers!AA50,3)+COUNTIF(Appraisers!AC50,3)+COUNTIF(Appraisers!AE50,3)+COUNTIF(Appraisers!AG50,3)+COUNTIF(Appraisers!AI50,3)+COUNTIF(Appraisers!AK50,3)+COUNTIF(Appraisers!AM50,3)+COUNTIF(Appraisers!AO50,3)+COUNTIF(Appraisers!AQ50,3)+COUNTIF(Appraisers!AS50,3)+COUNTIF(Appraisers!AU50,3)+COUNTIF(Appraisers!AW50,3)+COUNTIF(Appraisers!AY50,3)</f>
        <v>0</v>
      </c>
      <c r="F49" s="33">
        <f>COUNTIF(Appraisers!C50,4)+COUNTIF(Appraisers!E50,4)+COUNTIF(Appraisers!G50,4)+COUNTIF(Appraisers!I50,4)+COUNTIF(Appraisers!K50,4)+COUNTIF(Appraisers!M50,4)+COUNTIF(Appraisers!O50,4)+COUNTIF(Appraisers!Q50,4)+COUNTIF(Appraisers!S50,4)+COUNTIF(Appraisers!U50,4)+COUNTIF(Appraisers!W50,4)+COUNTIF(Appraisers!Y50,4)+COUNTIF(Appraisers!AA50,4)+COUNTIF(Appraisers!AC50,4)+COUNTIF(Appraisers!AE50,4)+COUNTIF(Appraisers!AG50,4)+COUNTIF(Appraisers!AI50,4)+COUNTIF(Appraisers!AK50,4)+COUNTIF(Appraisers!AM50,4)+COUNTIF(Appraisers!AO50,4)+COUNTIF(Appraisers!AQ50,4)+COUNTIF(Appraisers!AS50,4)+COUNTIF(Appraisers!AU50,4)+COUNTIF(Appraisers!AW50,4)+COUNTIF(Appraisers!AY50,4)</f>
        <v>0</v>
      </c>
      <c r="G49" s="33">
        <f>COUNTIF(Appraisers!C50,5)+COUNTIF(Appraisers!E50,5)+COUNTIF(Appraisers!G50,5)+COUNTIF(Appraisers!I50,5)+COUNTIF(Appraisers!K50,5)+COUNTIF(Appraisers!M50,5)+COUNTIF(Appraisers!O50,5)+COUNTIF(Appraisers!Q50,5)+COUNTIF(Appraisers!S50,5)+COUNTIF(Appraisers!U50,5)+COUNTIF(Appraisers!W50,5)+COUNTIF(Appraisers!Y50,5)+COUNTIF(Appraisers!AA50,5)+COUNTIF(Appraisers!AC50,5)+COUNTIF(Appraisers!AE50,5)+COUNTIF(Appraisers!AG50,5)+COUNTIF(Appraisers!AI50,5)+COUNTIF(Appraisers!AK50,5)+COUNTIF(Appraisers!AM50,5)+COUNTIF(Appraisers!AO50,5)+COUNTIF(Appraisers!AQ50,5)+COUNTIF(Appraisers!AS50,5)+COUNTIF(Appraisers!AU50,5)+COUNTIF(Appraisers!AW50,5)+COUNTIF(Appraisers!AY50,5)</f>
        <v>0</v>
      </c>
      <c r="H49" s="33">
        <f>COUNTIF(Appraisers!C50,6)+COUNTIF(Appraisers!E50,6)+COUNTIF(Appraisers!G50,6)+COUNTIF(Appraisers!I50,6)+COUNTIF(Appraisers!K50,6)+COUNTIF(Appraisers!M50,6)+COUNTIF(Appraisers!O50,6)+COUNTIF(Appraisers!Q50,6)+COUNTIF(Appraisers!S50,6)+COUNTIF(Appraisers!U50,6)+COUNTIF(Appraisers!W50,6)+COUNTIF(Appraisers!Y50,6)+COUNTIF(Appraisers!AA50,6)+COUNTIF(Appraisers!AC50,6)+COUNTIF(Appraisers!AE50,6)+COUNTIF(Appraisers!AG50,6)+COUNTIF(Appraisers!AI50,6)+COUNTIF(Appraisers!AK50,6)+COUNTIF(Appraisers!AM50,6)+COUNTIF(Appraisers!AO50,6)+COUNTIF(Appraisers!AQ50,6)+COUNTIF(Appraisers!AS50,6)+COUNTIF(Appraisers!AU50,6)+COUNTIF(Appraisers!AW50,6)+COUNTIF(Appraisers!AY50,6)</f>
        <v>0</v>
      </c>
      <c r="I49" s="33">
        <f>COUNTIF(Appraisers!C50,7)+COUNTIF(Appraisers!E50,7)+COUNTIF(Appraisers!G50,7)+COUNTIF(Appraisers!I50,7)+COUNTIF(Appraisers!K50,7)+COUNTIF(Appraisers!M50,7)+COUNTIF(Appraisers!O50,7)+COUNTIF(Appraisers!Q50,7)+COUNTIF(Appraisers!S50,7)+COUNTIF(Appraisers!U50,7)+COUNTIF(Appraisers!W50,7)+COUNTIF(Appraisers!Y50,7)+COUNTIF(Appraisers!AA50,7)+COUNTIF(Appraisers!AC50,7)+COUNTIF(Appraisers!AE50,7)+COUNTIF(Appraisers!AG50,7)+COUNTIF(Appraisers!AI50,7)+COUNTIF(Appraisers!AK50,7)+COUNTIF(Appraisers!AM50,7)+COUNTIF(Appraisers!AO50,7)+COUNTIF(Appraisers!AQ50,7)+COUNTIF(Appraisers!AS50,7)+COUNTIF(Appraisers!AU50,7)+COUNTIF(Appraisers!AW50,7)+COUNTIF(Appraisers!AY50,7)</f>
        <v>0</v>
      </c>
      <c r="J49" s="33">
        <f>COUNTIF(Appraisers!C50,8)+COUNTIF(Appraisers!E50,8)+COUNTIF(Appraisers!G50,8)+COUNTIF(Appraisers!I50,8)+COUNTIF(Appraisers!K50,8)+COUNTIF(Appraisers!M50,8)+COUNTIF(Appraisers!O50,8)+COUNTIF(Appraisers!Q50,8)+COUNTIF(Appraisers!S50,8)+COUNTIF(Appraisers!U50,8)+COUNTIF(Appraisers!W50,8)+COUNTIF(Appraisers!Y50,8)+COUNTIF(Appraisers!AA50,8)+COUNTIF(Appraisers!AC50,8)+COUNTIF(Appraisers!AE50,8)+COUNTIF(Appraisers!AG50,8)+COUNTIF(Appraisers!AI50,8)+COUNTIF(Appraisers!AK50,8)+COUNTIF(Appraisers!AM50,8)+COUNTIF(Appraisers!AO50,8)+COUNTIF(Appraisers!AQ50,8)+COUNTIF(Appraisers!AS50,8)+COUNTIF(Appraisers!AU50,8)+COUNTIF(Appraisers!AW50,8)+COUNTIF(Appraisers!AY50,8)</f>
        <v>0</v>
      </c>
      <c r="K49" s="33">
        <f>COUNTIF(Appraisers!C50,9)+COUNTIF(Appraisers!E50,9)+COUNTIF(Appraisers!G50,9)+COUNTIF(Appraisers!I50,9)+COUNTIF(Appraisers!K50,9)+COUNTIF(Appraisers!M50,9)+COUNTIF(Appraisers!O50,9)+COUNTIF(Appraisers!Q50,9)+COUNTIF(Appraisers!S50,9)+COUNTIF(Appraisers!U50,9)+COUNTIF(Appraisers!W50,9)+COUNTIF(Appraisers!Y50,9)+COUNTIF(Appraisers!AA50,9)+COUNTIF(Appraisers!AC50,9)+COUNTIF(Appraisers!AE50,9)+COUNTIF(Appraisers!AG50,9)+COUNTIF(Appraisers!AI50,9)+COUNTIF(Appraisers!AK50,9)+COUNTIF(Appraisers!AM50,9)+COUNTIF(Appraisers!AO50,9)+COUNTIF(Appraisers!AQ50,9)+COUNTIF(Appraisers!AS50,9)+COUNTIF(Appraisers!AU50,9)+COUNTIF(Appraisers!AW50,9)+COUNTIF(Appraisers!AY50,9)</f>
        <v>0</v>
      </c>
      <c r="L49" s="34" t="str">
        <f>IF(ISERROR(1/((COUNT('Full Results'!C49:AA49))*(COUNT('Full Results'!C49:AA49)-1))*(C49^2+D49^2+E49^2+F49^2+G49^2+H49^2+I49^2+J49^2+K49^2)),"",(1/((COUNT('Full Results'!C49:AA49))*(COUNT('Full Results'!C49:AA49)-1))*(C49^2+D49^2+E49^2+F49^2+G49^2+H49^2+K49^2)))</f>
        <v/>
      </c>
    </row>
    <row r="50" spans="1:12" ht="24" customHeight="1">
      <c r="A50" s="20" t="str">
        <f>IF(Appraisers!A51 &lt;&gt;"", Appraisers!A51, "")</f>
        <v/>
      </c>
      <c r="B50" s="37" t="str">
        <f>IF(Appraisers!B51 &lt;&gt;"", Appraisers!B51, "")</f>
        <v/>
      </c>
      <c r="C50" s="33">
        <f>COUNTIF(Appraisers!C51,1)+COUNTIF(Appraisers!E51,1)+COUNTIF(Appraisers!G51,1)+COUNTIF(Appraisers!I51,1)+COUNTIF(Appraisers!K51,1)+COUNTIF(Appraisers!M51,1)+COUNTIF(Appraisers!O51,1)+COUNTIF(Appraisers!Q51,1)+COUNTIF(Appraisers!S51,1)+COUNTIF(Appraisers!U51,1)+COUNTIF(Appraisers!W51,1)+COUNTIF(Appraisers!Y51,1)+COUNTIF(Appraisers!AA51,1)+COUNTIF(Appraisers!AC51,1)+COUNTIF(Appraisers!AE51,1)+COUNTIF(Appraisers!AG51,1)+COUNTIF(Appraisers!AI51,1)+COUNTIF(Appraisers!AK51,1)+COUNTIF(Appraisers!AM51,1)+COUNTIF(Appraisers!AO51,1)+COUNTIF(Appraisers!AQ51,1)+COUNTIF(Appraisers!AS51,1)+COUNTIF(Appraisers!AU51,1)+COUNTIF(Appraisers!AW51,1)+COUNTIF(Appraisers!AY51,1)</f>
        <v>0</v>
      </c>
      <c r="D50" s="33">
        <f>COUNTIF(Appraisers!C51,2)+COUNTIF(Appraisers!E51,2)+COUNTIF(Appraisers!G51,2)+COUNTIF(Appraisers!I51,2)+COUNTIF(Appraisers!K51,2)+COUNTIF(Appraisers!M51,2)+COUNTIF(Appraisers!O51,2)+COUNTIF(Appraisers!Q51,2)+COUNTIF(Appraisers!S51,2)+COUNTIF(Appraisers!U51,2)+COUNTIF(Appraisers!W51,2)+COUNTIF(Appraisers!Y51,2)+COUNTIF(Appraisers!AA51,2)+COUNTIF(Appraisers!AC51,2)+COUNTIF(Appraisers!AE51,2)+COUNTIF(Appraisers!AG51,2)+COUNTIF(Appraisers!AI51,2)+COUNTIF(Appraisers!AK51,2)+COUNTIF(Appraisers!AM51,2)+COUNTIF(Appraisers!AO51,2)+COUNTIF(Appraisers!AQ51,2)+COUNTIF(Appraisers!AS51,2)+COUNTIF(Appraisers!AU51,2)+COUNTIF(Appraisers!AW51,2)+COUNTIF(Appraisers!AY51,2)</f>
        <v>0</v>
      </c>
      <c r="E50" s="33">
        <f>COUNTIF(Appraisers!C51,3)+COUNTIF(Appraisers!E51,3)+COUNTIF(Appraisers!G51,3)+COUNTIF(Appraisers!I51,3)+COUNTIF(Appraisers!K51,3)+COUNTIF(Appraisers!M51,3)+COUNTIF(Appraisers!O51,3)+COUNTIF(Appraisers!Q51,3)+COUNTIF(Appraisers!S51,3)+COUNTIF(Appraisers!U51,3)+COUNTIF(Appraisers!W51,3)+COUNTIF(Appraisers!Y51,3)+COUNTIF(Appraisers!AA51,3)+COUNTIF(Appraisers!AC51,3)+COUNTIF(Appraisers!AE51,3)+COUNTIF(Appraisers!AG51,3)+COUNTIF(Appraisers!AI51,3)+COUNTIF(Appraisers!AK51,3)+COUNTIF(Appraisers!AM51,3)+COUNTIF(Appraisers!AO51,3)+COUNTIF(Appraisers!AQ51,3)+COUNTIF(Appraisers!AS51,3)+COUNTIF(Appraisers!AU51,3)+COUNTIF(Appraisers!AW51,3)+COUNTIF(Appraisers!AY51,3)</f>
        <v>0</v>
      </c>
      <c r="F50" s="33">
        <f>COUNTIF(Appraisers!C51,4)+COUNTIF(Appraisers!E51,4)+COUNTIF(Appraisers!G51,4)+COUNTIF(Appraisers!I51,4)+COUNTIF(Appraisers!K51,4)+COUNTIF(Appraisers!M51,4)+COUNTIF(Appraisers!O51,4)+COUNTIF(Appraisers!Q51,4)+COUNTIF(Appraisers!S51,4)+COUNTIF(Appraisers!U51,4)+COUNTIF(Appraisers!W51,4)+COUNTIF(Appraisers!Y51,4)+COUNTIF(Appraisers!AA51,4)+COUNTIF(Appraisers!AC51,4)+COUNTIF(Appraisers!AE51,4)+COUNTIF(Appraisers!AG51,4)+COUNTIF(Appraisers!AI51,4)+COUNTIF(Appraisers!AK51,4)+COUNTIF(Appraisers!AM51,4)+COUNTIF(Appraisers!AO51,4)+COUNTIF(Appraisers!AQ51,4)+COUNTIF(Appraisers!AS51,4)+COUNTIF(Appraisers!AU51,4)+COUNTIF(Appraisers!AW51,4)+COUNTIF(Appraisers!AY51,4)</f>
        <v>0</v>
      </c>
      <c r="G50" s="33">
        <f>COUNTIF(Appraisers!C51,5)+COUNTIF(Appraisers!E51,5)+COUNTIF(Appraisers!G51,5)+COUNTIF(Appraisers!I51,5)+COUNTIF(Appraisers!K51,5)+COUNTIF(Appraisers!M51,5)+COUNTIF(Appraisers!O51,5)+COUNTIF(Appraisers!Q51,5)+COUNTIF(Appraisers!S51,5)+COUNTIF(Appraisers!U51,5)+COUNTIF(Appraisers!W51,5)+COUNTIF(Appraisers!Y51,5)+COUNTIF(Appraisers!AA51,5)+COUNTIF(Appraisers!AC51,5)+COUNTIF(Appraisers!AE51,5)+COUNTIF(Appraisers!AG51,5)+COUNTIF(Appraisers!AI51,5)+COUNTIF(Appraisers!AK51,5)+COUNTIF(Appraisers!AM51,5)+COUNTIF(Appraisers!AO51,5)+COUNTIF(Appraisers!AQ51,5)+COUNTIF(Appraisers!AS51,5)+COUNTIF(Appraisers!AU51,5)+COUNTIF(Appraisers!AW51,5)+COUNTIF(Appraisers!AY51,5)</f>
        <v>0</v>
      </c>
      <c r="H50" s="33">
        <f>COUNTIF(Appraisers!C51,6)+COUNTIF(Appraisers!E51,6)+COUNTIF(Appraisers!G51,6)+COUNTIF(Appraisers!I51,6)+COUNTIF(Appraisers!K51,6)+COUNTIF(Appraisers!M51,6)+COUNTIF(Appraisers!O51,6)+COUNTIF(Appraisers!Q51,6)+COUNTIF(Appraisers!S51,6)+COUNTIF(Appraisers!U51,6)+COUNTIF(Appraisers!W51,6)+COUNTIF(Appraisers!Y51,6)+COUNTIF(Appraisers!AA51,6)+COUNTIF(Appraisers!AC51,6)+COUNTIF(Appraisers!AE51,6)+COUNTIF(Appraisers!AG51,6)+COUNTIF(Appraisers!AI51,6)+COUNTIF(Appraisers!AK51,6)+COUNTIF(Appraisers!AM51,6)+COUNTIF(Appraisers!AO51,6)+COUNTIF(Appraisers!AQ51,6)+COUNTIF(Appraisers!AS51,6)+COUNTIF(Appraisers!AU51,6)+COUNTIF(Appraisers!AW51,6)+COUNTIF(Appraisers!AY51,6)</f>
        <v>0</v>
      </c>
      <c r="I50" s="33">
        <f>COUNTIF(Appraisers!C51,7)+COUNTIF(Appraisers!E51,7)+COUNTIF(Appraisers!G51,7)+COUNTIF(Appraisers!I51,7)+COUNTIF(Appraisers!K51,7)+COUNTIF(Appraisers!M51,7)+COUNTIF(Appraisers!O51,7)+COUNTIF(Appraisers!Q51,7)+COUNTIF(Appraisers!S51,7)+COUNTIF(Appraisers!U51,7)+COUNTIF(Appraisers!W51,7)+COUNTIF(Appraisers!Y51,7)+COUNTIF(Appraisers!AA51,7)+COUNTIF(Appraisers!AC51,7)+COUNTIF(Appraisers!AE51,7)+COUNTIF(Appraisers!AG51,7)+COUNTIF(Appraisers!AI51,7)+COUNTIF(Appraisers!AK51,7)+COUNTIF(Appraisers!AM51,7)+COUNTIF(Appraisers!AO51,7)+COUNTIF(Appraisers!AQ51,7)+COUNTIF(Appraisers!AS51,7)+COUNTIF(Appraisers!AU51,7)+COUNTIF(Appraisers!AW51,7)+COUNTIF(Appraisers!AY51,7)</f>
        <v>0</v>
      </c>
      <c r="J50" s="33">
        <f>COUNTIF(Appraisers!C51,8)+COUNTIF(Appraisers!E51,8)+COUNTIF(Appraisers!G51,8)+COUNTIF(Appraisers!I51,8)+COUNTIF(Appraisers!K51,8)+COUNTIF(Appraisers!M51,8)+COUNTIF(Appraisers!O51,8)+COUNTIF(Appraisers!Q51,8)+COUNTIF(Appraisers!S51,8)+COUNTIF(Appraisers!U51,8)+COUNTIF(Appraisers!W51,8)+COUNTIF(Appraisers!Y51,8)+COUNTIF(Appraisers!AA51,8)+COUNTIF(Appraisers!AC51,8)+COUNTIF(Appraisers!AE51,8)+COUNTIF(Appraisers!AG51,8)+COUNTIF(Appraisers!AI51,8)+COUNTIF(Appraisers!AK51,8)+COUNTIF(Appraisers!AM51,8)+COUNTIF(Appraisers!AO51,8)+COUNTIF(Appraisers!AQ51,8)+COUNTIF(Appraisers!AS51,8)+COUNTIF(Appraisers!AU51,8)+COUNTIF(Appraisers!AW51,8)+COUNTIF(Appraisers!AY51,8)</f>
        <v>0</v>
      </c>
      <c r="K50" s="33">
        <f>COUNTIF(Appraisers!C51,9)+COUNTIF(Appraisers!E51,9)+COUNTIF(Appraisers!G51,9)+COUNTIF(Appraisers!I51,9)+COUNTIF(Appraisers!K51,9)+COUNTIF(Appraisers!M51,9)+COUNTIF(Appraisers!O51,9)+COUNTIF(Appraisers!Q51,9)+COUNTIF(Appraisers!S51,9)+COUNTIF(Appraisers!U51,9)+COUNTIF(Appraisers!W51,9)+COUNTIF(Appraisers!Y51,9)+COUNTIF(Appraisers!AA51,9)+COUNTIF(Appraisers!AC51,9)+COUNTIF(Appraisers!AE51,9)+COUNTIF(Appraisers!AG51,9)+COUNTIF(Appraisers!AI51,9)+COUNTIF(Appraisers!AK51,9)+COUNTIF(Appraisers!AM51,9)+COUNTIF(Appraisers!AO51,9)+COUNTIF(Appraisers!AQ51,9)+COUNTIF(Appraisers!AS51,9)+COUNTIF(Appraisers!AU51,9)+COUNTIF(Appraisers!AW51,9)+COUNTIF(Appraisers!AY51,9)</f>
        <v>0</v>
      </c>
      <c r="L50" s="34" t="str">
        <f>IF(ISERROR(1/((COUNT('Full Results'!C50:AA50))*(COUNT('Full Results'!C50:AA50)-1))*(C50^2+D50^2+E50^2+F50^2+G50^2+H50^2+I50^2+J50^2+K50^2)),"",(1/((COUNT('Full Results'!C50:AA50))*(COUNT('Full Results'!C50:AA50)-1))*(C50^2+D50^2+E50^2+F50^2+G50^2+H50^2+K50^2)))</f>
        <v/>
      </c>
    </row>
    <row r="51" spans="1:12" ht="24" customHeight="1">
      <c r="A51" s="20" t="str">
        <f>IF(Appraisers!A52 &lt;&gt;"", Appraisers!A52, "")</f>
        <v/>
      </c>
      <c r="B51" s="37" t="str">
        <f>IF(Appraisers!B52 &lt;&gt;"", Appraisers!B52, "")</f>
        <v/>
      </c>
      <c r="C51" s="33">
        <f>COUNTIF(Appraisers!C52,1)+COUNTIF(Appraisers!E52,1)+COUNTIF(Appraisers!G52,1)+COUNTIF(Appraisers!I52,1)+COUNTIF(Appraisers!K52,1)+COUNTIF(Appraisers!M52,1)+COUNTIF(Appraisers!O52,1)+COUNTIF(Appraisers!Q52,1)+COUNTIF(Appraisers!S52,1)+COUNTIF(Appraisers!U52,1)+COUNTIF(Appraisers!W52,1)+COUNTIF(Appraisers!Y52,1)+COUNTIF(Appraisers!AA52,1)+COUNTIF(Appraisers!AC52,1)+COUNTIF(Appraisers!AE52,1)+COUNTIF(Appraisers!AG52,1)+COUNTIF(Appraisers!AI52,1)+COUNTIF(Appraisers!AK52,1)+COUNTIF(Appraisers!AM52,1)+COUNTIF(Appraisers!AO52,1)+COUNTIF(Appraisers!AQ52,1)+COUNTIF(Appraisers!AS52,1)+COUNTIF(Appraisers!AU52,1)+COUNTIF(Appraisers!AW52,1)+COUNTIF(Appraisers!AY52,1)</f>
        <v>0</v>
      </c>
      <c r="D51" s="33">
        <f>COUNTIF(Appraisers!C52,2)+COUNTIF(Appraisers!E52,2)+COUNTIF(Appraisers!G52,2)+COUNTIF(Appraisers!I52,2)+COUNTIF(Appraisers!K52,2)+COUNTIF(Appraisers!M52,2)+COUNTIF(Appraisers!O52,2)+COUNTIF(Appraisers!Q52,2)+COUNTIF(Appraisers!S52,2)+COUNTIF(Appraisers!U52,2)+COUNTIF(Appraisers!W52,2)+COUNTIF(Appraisers!Y52,2)+COUNTIF(Appraisers!AA52,2)+COUNTIF(Appraisers!AC52,2)+COUNTIF(Appraisers!AE52,2)+COUNTIF(Appraisers!AG52,2)+COUNTIF(Appraisers!AI52,2)+COUNTIF(Appraisers!AK52,2)+COUNTIF(Appraisers!AM52,2)+COUNTIF(Appraisers!AO52,2)+COUNTIF(Appraisers!AQ52,2)+COUNTIF(Appraisers!AS52,2)+COUNTIF(Appraisers!AU52,2)+COUNTIF(Appraisers!AW52,2)+COUNTIF(Appraisers!AY52,2)</f>
        <v>0</v>
      </c>
      <c r="E51" s="33">
        <f>COUNTIF(Appraisers!C52,3)+COUNTIF(Appraisers!E52,3)+COUNTIF(Appraisers!G52,3)+COUNTIF(Appraisers!I52,3)+COUNTIF(Appraisers!K52,3)+COUNTIF(Appraisers!M52,3)+COUNTIF(Appraisers!O52,3)+COUNTIF(Appraisers!Q52,3)+COUNTIF(Appraisers!S52,3)+COUNTIF(Appraisers!U52,3)+COUNTIF(Appraisers!W52,3)+COUNTIF(Appraisers!Y52,3)+COUNTIF(Appraisers!AA52,3)+COUNTIF(Appraisers!AC52,3)+COUNTIF(Appraisers!AE52,3)+COUNTIF(Appraisers!AG52,3)+COUNTIF(Appraisers!AI52,3)+COUNTIF(Appraisers!AK52,3)+COUNTIF(Appraisers!AM52,3)+COUNTIF(Appraisers!AO52,3)+COUNTIF(Appraisers!AQ52,3)+COUNTIF(Appraisers!AS52,3)+COUNTIF(Appraisers!AU52,3)+COUNTIF(Appraisers!AW52,3)+COUNTIF(Appraisers!AY52,3)</f>
        <v>0</v>
      </c>
      <c r="F51" s="33">
        <f>COUNTIF(Appraisers!C52,4)+COUNTIF(Appraisers!E52,4)+COUNTIF(Appraisers!G52,4)+COUNTIF(Appraisers!I52,4)+COUNTIF(Appraisers!K52,4)+COUNTIF(Appraisers!M52,4)+COUNTIF(Appraisers!O52,4)+COUNTIF(Appraisers!Q52,4)+COUNTIF(Appraisers!S52,4)+COUNTIF(Appraisers!U52,4)+COUNTIF(Appraisers!W52,4)+COUNTIF(Appraisers!Y52,4)+COUNTIF(Appraisers!AA52,4)+COUNTIF(Appraisers!AC52,4)+COUNTIF(Appraisers!AE52,4)+COUNTIF(Appraisers!AG52,4)+COUNTIF(Appraisers!AI52,4)+COUNTIF(Appraisers!AK52,4)+COUNTIF(Appraisers!AM52,4)+COUNTIF(Appraisers!AO52,4)+COUNTIF(Appraisers!AQ52,4)+COUNTIF(Appraisers!AS52,4)+COUNTIF(Appraisers!AU52,4)+COUNTIF(Appraisers!AW52,4)+COUNTIF(Appraisers!AY52,4)</f>
        <v>0</v>
      </c>
      <c r="G51" s="33">
        <f>COUNTIF(Appraisers!C52,5)+COUNTIF(Appraisers!E52,5)+COUNTIF(Appraisers!G52,5)+COUNTIF(Appraisers!I52,5)+COUNTIF(Appraisers!K52,5)+COUNTIF(Appraisers!M52,5)+COUNTIF(Appraisers!O52,5)+COUNTIF(Appraisers!Q52,5)+COUNTIF(Appraisers!S52,5)+COUNTIF(Appraisers!U52,5)+COUNTIF(Appraisers!W52,5)+COUNTIF(Appraisers!Y52,5)+COUNTIF(Appraisers!AA52,5)+COUNTIF(Appraisers!AC52,5)+COUNTIF(Appraisers!AE52,5)+COUNTIF(Appraisers!AG52,5)+COUNTIF(Appraisers!AI52,5)+COUNTIF(Appraisers!AK52,5)+COUNTIF(Appraisers!AM52,5)+COUNTIF(Appraisers!AO52,5)+COUNTIF(Appraisers!AQ52,5)+COUNTIF(Appraisers!AS52,5)+COUNTIF(Appraisers!AU52,5)+COUNTIF(Appraisers!AW52,5)+COUNTIF(Appraisers!AY52,5)</f>
        <v>0</v>
      </c>
      <c r="H51" s="33">
        <f>COUNTIF(Appraisers!C52,6)+COUNTIF(Appraisers!E52,6)+COUNTIF(Appraisers!G52,6)+COUNTIF(Appraisers!I52,6)+COUNTIF(Appraisers!K52,6)+COUNTIF(Appraisers!M52,6)+COUNTIF(Appraisers!O52,6)+COUNTIF(Appraisers!Q52,6)+COUNTIF(Appraisers!S52,6)+COUNTIF(Appraisers!U52,6)+COUNTIF(Appraisers!W52,6)+COUNTIF(Appraisers!Y52,6)+COUNTIF(Appraisers!AA52,6)+COUNTIF(Appraisers!AC52,6)+COUNTIF(Appraisers!AE52,6)+COUNTIF(Appraisers!AG52,6)+COUNTIF(Appraisers!AI52,6)+COUNTIF(Appraisers!AK52,6)+COUNTIF(Appraisers!AM52,6)+COUNTIF(Appraisers!AO52,6)+COUNTIF(Appraisers!AQ52,6)+COUNTIF(Appraisers!AS52,6)+COUNTIF(Appraisers!AU52,6)+COUNTIF(Appraisers!AW52,6)+COUNTIF(Appraisers!AY52,6)</f>
        <v>0</v>
      </c>
      <c r="I51" s="33">
        <f>COUNTIF(Appraisers!C52,7)+COUNTIF(Appraisers!E52,7)+COUNTIF(Appraisers!G52,7)+COUNTIF(Appraisers!I52,7)+COUNTIF(Appraisers!K52,7)+COUNTIF(Appraisers!M52,7)+COUNTIF(Appraisers!O52,7)+COUNTIF(Appraisers!Q52,7)+COUNTIF(Appraisers!S52,7)+COUNTIF(Appraisers!U52,7)+COUNTIF(Appraisers!W52,7)+COUNTIF(Appraisers!Y52,7)+COUNTIF(Appraisers!AA52,7)+COUNTIF(Appraisers!AC52,7)+COUNTIF(Appraisers!AE52,7)+COUNTIF(Appraisers!AG52,7)+COUNTIF(Appraisers!AI52,7)+COUNTIF(Appraisers!AK52,7)+COUNTIF(Appraisers!AM52,7)+COUNTIF(Appraisers!AO52,7)+COUNTIF(Appraisers!AQ52,7)+COUNTIF(Appraisers!AS52,7)+COUNTIF(Appraisers!AU52,7)+COUNTIF(Appraisers!AW52,7)+COUNTIF(Appraisers!AY52,7)</f>
        <v>0</v>
      </c>
      <c r="J51" s="33">
        <f>COUNTIF(Appraisers!C52,8)+COUNTIF(Appraisers!E52,8)+COUNTIF(Appraisers!G52,8)+COUNTIF(Appraisers!I52,8)+COUNTIF(Appraisers!K52,8)+COUNTIF(Appraisers!M52,8)+COUNTIF(Appraisers!O52,8)+COUNTIF(Appraisers!Q52,8)+COUNTIF(Appraisers!S52,8)+COUNTIF(Appraisers!U52,8)+COUNTIF(Appraisers!W52,8)+COUNTIF(Appraisers!Y52,8)+COUNTIF(Appraisers!AA52,8)+COUNTIF(Appraisers!AC52,8)+COUNTIF(Appraisers!AE52,8)+COUNTIF(Appraisers!AG52,8)+COUNTIF(Appraisers!AI52,8)+COUNTIF(Appraisers!AK52,8)+COUNTIF(Appraisers!AM52,8)+COUNTIF(Appraisers!AO52,8)+COUNTIF(Appraisers!AQ52,8)+COUNTIF(Appraisers!AS52,8)+COUNTIF(Appraisers!AU52,8)+COUNTIF(Appraisers!AW52,8)+COUNTIF(Appraisers!AY52,8)</f>
        <v>0</v>
      </c>
      <c r="K51" s="33">
        <f>COUNTIF(Appraisers!C52,9)+COUNTIF(Appraisers!E52,9)+COUNTIF(Appraisers!G52,9)+COUNTIF(Appraisers!I52,9)+COUNTIF(Appraisers!K52,9)+COUNTIF(Appraisers!M52,9)+COUNTIF(Appraisers!O52,9)+COUNTIF(Appraisers!Q52,9)+COUNTIF(Appraisers!S52,9)+COUNTIF(Appraisers!U52,9)+COUNTIF(Appraisers!W52,9)+COUNTIF(Appraisers!Y52,9)+COUNTIF(Appraisers!AA52,9)+COUNTIF(Appraisers!AC52,9)+COUNTIF(Appraisers!AE52,9)+COUNTIF(Appraisers!AG52,9)+COUNTIF(Appraisers!AI52,9)+COUNTIF(Appraisers!AK52,9)+COUNTIF(Appraisers!AM52,9)+COUNTIF(Appraisers!AO52,9)+COUNTIF(Appraisers!AQ52,9)+COUNTIF(Appraisers!AS52,9)+COUNTIF(Appraisers!AU52,9)+COUNTIF(Appraisers!AW52,9)+COUNTIF(Appraisers!AY52,9)</f>
        <v>0</v>
      </c>
      <c r="L51" s="34" t="str">
        <f>IF(ISERROR(1/((COUNT('Full Results'!C51:AA51))*(COUNT('Full Results'!C51:AA51)-1))*(C51^2+D51^2+E51^2+F51^2+G51^2+H51^2+I51^2+J51^2+K51^2)),"",(1/((COUNT('Full Results'!C51:AA51))*(COUNT('Full Results'!C51:AA51)-1))*(C51^2+D51^2+E51^2+F51^2+G51^2+H51^2+K51^2)))</f>
        <v/>
      </c>
    </row>
    <row r="52" spans="1:12" ht="24" customHeight="1">
      <c r="A52" s="20" t="str">
        <f>IF(Appraisers!A53 &lt;&gt;"", Appraisers!A53, "")</f>
        <v/>
      </c>
      <c r="B52" s="37" t="str">
        <f>IF(Appraisers!B53 &lt;&gt;"", Appraisers!B53, "")</f>
        <v/>
      </c>
      <c r="C52" s="33">
        <f>COUNTIF(Appraisers!C53,1)+COUNTIF(Appraisers!E53,1)+COUNTIF(Appraisers!G53,1)+COUNTIF(Appraisers!I53,1)+COUNTIF(Appraisers!K53,1)+COUNTIF(Appraisers!M53,1)+COUNTIF(Appraisers!O53,1)+COUNTIF(Appraisers!Q53,1)+COUNTIF(Appraisers!S53,1)+COUNTIF(Appraisers!U53,1)+COUNTIF(Appraisers!W53,1)+COUNTIF(Appraisers!Y53,1)+COUNTIF(Appraisers!AA53,1)+COUNTIF(Appraisers!AC53,1)+COUNTIF(Appraisers!AE53,1)+COUNTIF(Appraisers!AG53,1)+COUNTIF(Appraisers!AI53,1)+COUNTIF(Appraisers!AK53,1)+COUNTIF(Appraisers!AM53,1)+COUNTIF(Appraisers!AO53,1)+COUNTIF(Appraisers!AQ53,1)+COUNTIF(Appraisers!AS53,1)+COUNTIF(Appraisers!AU53,1)+COUNTIF(Appraisers!AW53,1)+COUNTIF(Appraisers!AY53,1)</f>
        <v>0</v>
      </c>
      <c r="D52" s="33">
        <f>COUNTIF(Appraisers!C53,2)+COUNTIF(Appraisers!E53,2)+COUNTIF(Appraisers!G53,2)+COUNTIF(Appraisers!I53,2)+COUNTIF(Appraisers!K53,2)+COUNTIF(Appraisers!M53,2)+COUNTIF(Appraisers!O53,2)+COUNTIF(Appraisers!Q53,2)+COUNTIF(Appraisers!S53,2)+COUNTIF(Appraisers!U53,2)+COUNTIF(Appraisers!W53,2)+COUNTIF(Appraisers!Y53,2)+COUNTIF(Appraisers!AA53,2)+COUNTIF(Appraisers!AC53,2)+COUNTIF(Appraisers!AE53,2)+COUNTIF(Appraisers!AG53,2)+COUNTIF(Appraisers!AI53,2)+COUNTIF(Appraisers!AK53,2)+COUNTIF(Appraisers!AM53,2)+COUNTIF(Appraisers!AO53,2)+COUNTIF(Appraisers!AQ53,2)+COUNTIF(Appraisers!AS53,2)+COUNTIF(Appraisers!AU53,2)+COUNTIF(Appraisers!AW53,2)+COUNTIF(Appraisers!AY53,2)</f>
        <v>0</v>
      </c>
      <c r="E52" s="33">
        <f>COUNTIF(Appraisers!C53,3)+COUNTIF(Appraisers!E53,3)+COUNTIF(Appraisers!G53,3)+COUNTIF(Appraisers!I53,3)+COUNTIF(Appraisers!K53,3)+COUNTIF(Appraisers!M53,3)+COUNTIF(Appraisers!O53,3)+COUNTIF(Appraisers!Q53,3)+COUNTIF(Appraisers!S53,3)+COUNTIF(Appraisers!U53,3)+COUNTIF(Appraisers!W53,3)+COUNTIF(Appraisers!Y53,3)+COUNTIF(Appraisers!AA53,3)+COUNTIF(Appraisers!AC53,3)+COUNTIF(Appraisers!AE53,3)+COUNTIF(Appraisers!AG53,3)+COUNTIF(Appraisers!AI53,3)+COUNTIF(Appraisers!AK53,3)+COUNTIF(Appraisers!AM53,3)+COUNTIF(Appraisers!AO53,3)+COUNTIF(Appraisers!AQ53,3)+COUNTIF(Appraisers!AS53,3)+COUNTIF(Appraisers!AU53,3)+COUNTIF(Appraisers!AW53,3)+COUNTIF(Appraisers!AY53,3)</f>
        <v>0</v>
      </c>
      <c r="F52" s="33">
        <f>COUNTIF(Appraisers!C53,4)+COUNTIF(Appraisers!E53,4)+COUNTIF(Appraisers!G53,4)+COUNTIF(Appraisers!I53,4)+COUNTIF(Appraisers!K53,4)+COUNTIF(Appraisers!M53,4)+COUNTIF(Appraisers!O53,4)+COUNTIF(Appraisers!Q53,4)+COUNTIF(Appraisers!S53,4)+COUNTIF(Appraisers!U53,4)+COUNTIF(Appraisers!W53,4)+COUNTIF(Appraisers!Y53,4)+COUNTIF(Appraisers!AA53,4)+COUNTIF(Appraisers!AC53,4)+COUNTIF(Appraisers!AE53,4)+COUNTIF(Appraisers!AG53,4)+COUNTIF(Appraisers!AI53,4)+COUNTIF(Appraisers!AK53,4)+COUNTIF(Appraisers!AM53,4)+COUNTIF(Appraisers!AO53,4)+COUNTIF(Appraisers!AQ53,4)+COUNTIF(Appraisers!AS53,4)+COUNTIF(Appraisers!AU53,4)+COUNTIF(Appraisers!AW53,4)+COUNTIF(Appraisers!AY53,4)</f>
        <v>0</v>
      </c>
      <c r="G52" s="33">
        <f>COUNTIF(Appraisers!C53,5)+COUNTIF(Appraisers!E53,5)+COUNTIF(Appraisers!G53,5)+COUNTIF(Appraisers!I53,5)+COUNTIF(Appraisers!K53,5)+COUNTIF(Appraisers!M53,5)+COUNTIF(Appraisers!O53,5)+COUNTIF(Appraisers!Q53,5)+COUNTIF(Appraisers!S53,5)+COUNTIF(Appraisers!U53,5)+COUNTIF(Appraisers!W53,5)+COUNTIF(Appraisers!Y53,5)+COUNTIF(Appraisers!AA53,5)+COUNTIF(Appraisers!AC53,5)+COUNTIF(Appraisers!AE53,5)+COUNTIF(Appraisers!AG53,5)+COUNTIF(Appraisers!AI53,5)+COUNTIF(Appraisers!AK53,5)+COUNTIF(Appraisers!AM53,5)+COUNTIF(Appraisers!AO53,5)+COUNTIF(Appraisers!AQ53,5)+COUNTIF(Appraisers!AS53,5)+COUNTIF(Appraisers!AU53,5)+COUNTIF(Appraisers!AW53,5)+COUNTIF(Appraisers!AY53,5)</f>
        <v>0</v>
      </c>
      <c r="H52" s="33">
        <f>COUNTIF(Appraisers!C53,6)+COUNTIF(Appraisers!E53,6)+COUNTIF(Appraisers!G53,6)+COUNTIF(Appraisers!I53,6)+COUNTIF(Appraisers!K53,6)+COUNTIF(Appraisers!M53,6)+COUNTIF(Appraisers!O53,6)+COUNTIF(Appraisers!Q53,6)+COUNTIF(Appraisers!S53,6)+COUNTIF(Appraisers!U53,6)+COUNTIF(Appraisers!W53,6)+COUNTIF(Appraisers!Y53,6)+COUNTIF(Appraisers!AA53,6)+COUNTIF(Appraisers!AC53,6)+COUNTIF(Appraisers!AE53,6)+COUNTIF(Appraisers!AG53,6)+COUNTIF(Appraisers!AI53,6)+COUNTIF(Appraisers!AK53,6)+COUNTIF(Appraisers!AM53,6)+COUNTIF(Appraisers!AO53,6)+COUNTIF(Appraisers!AQ53,6)+COUNTIF(Appraisers!AS53,6)+COUNTIF(Appraisers!AU53,6)+COUNTIF(Appraisers!AW53,6)+COUNTIF(Appraisers!AY53,6)</f>
        <v>0</v>
      </c>
      <c r="I52" s="33">
        <f>COUNTIF(Appraisers!C53,7)+COUNTIF(Appraisers!E53,7)+COUNTIF(Appraisers!G53,7)+COUNTIF(Appraisers!I53,7)+COUNTIF(Appraisers!K53,7)+COUNTIF(Appraisers!M53,7)+COUNTIF(Appraisers!O53,7)+COUNTIF(Appraisers!Q53,7)+COUNTIF(Appraisers!S53,7)+COUNTIF(Appraisers!U53,7)+COUNTIF(Appraisers!W53,7)+COUNTIF(Appraisers!Y53,7)+COUNTIF(Appraisers!AA53,7)+COUNTIF(Appraisers!AC53,7)+COUNTIF(Appraisers!AE53,7)+COUNTIF(Appraisers!AG53,7)+COUNTIF(Appraisers!AI53,7)+COUNTIF(Appraisers!AK53,7)+COUNTIF(Appraisers!AM53,7)+COUNTIF(Appraisers!AO53,7)+COUNTIF(Appraisers!AQ53,7)+COUNTIF(Appraisers!AS53,7)+COUNTIF(Appraisers!AU53,7)+COUNTIF(Appraisers!AW53,7)+COUNTIF(Appraisers!AY53,7)</f>
        <v>0</v>
      </c>
      <c r="J52" s="33">
        <f>COUNTIF(Appraisers!C53,8)+COUNTIF(Appraisers!E53,8)+COUNTIF(Appraisers!G53,8)+COUNTIF(Appraisers!I53,8)+COUNTIF(Appraisers!K53,8)+COUNTIF(Appraisers!M53,8)+COUNTIF(Appraisers!O53,8)+COUNTIF(Appraisers!Q53,8)+COUNTIF(Appraisers!S53,8)+COUNTIF(Appraisers!U53,8)+COUNTIF(Appraisers!W53,8)+COUNTIF(Appraisers!Y53,8)+COUNTIF(Appraisers!AA53,8)+COUNTIF(Appraisers!AC53,8)+COUNTIF(Appraisers!AE53,8)+COUNTIF(Appraisers!AG53,8)+COUNTIF(Appraisers!AI53,8)+COUNTIF(Appraisers!AK53,8)+COUNTIF(Appraisers!AM53,8)+COUNTIF(Appraisers!AO53,8)+COUNTIF(Appraisers!AQ53,8)+COUNTIF(Appraisers!AS53,8)+COUNTIF(Appraisers!AU53,8)+COUNTIF(Appraisers!AW53,8)+COUNTIF(Appraisers!AY53,8)</f>
        <v>0</v>
      </c>
      <c r="K52" s="33">
        <f>COUNTIF(Appraisers!C53,9)+COUNTIF(Appraisers!E53,9)+COUNTIF(Appraisers!G53,9)+COUNTIF(Appraisers!I53,9)+COUNTIF(Appraisers!K53,9)+COUNTIF(Appraisers!M53,9)+COUNTIF(Appraisers!O53,9)+COUNTIF(Appraisers!Q53,9)+COUNTIF(Appraisers!S53,9)+COUNTIF(Appraisers!U53,9)+COUNTIF(Appraisers!W53,9)+COUNTIF(Appraisers!Y53,9)+COUNTIF(Appraisers!AA53,9)+COUNTIF(Appraisers!AC53,9)+COUNTIF(Appraisers!AE53,9)+COUNTIF(Appraisers!AG53,9)+COUNTIF(Appraisers!AI53,9)+COUNTIF(Appraisers!AK53,9)+COUNTIF(Appraisers!AM53,9)+COUNTIF(Appraisers!AO53,9)+COUNTIF(Appraisers!AQ53,9)+COUNTIF(Appraisers!AS53,9)+COUNTIF(Appraisers!AU53,9)+COUNTIF(Appraisers!AW53,9)+COUNTIF(Appraisers!AY53,9)</f>
        <v>0</v>
      </c>
      <c r="L52" s="34" t="str">
        <f>IF(ISERROR(1/((COUNT('Full Results'!C52:AA52))*(COUNT('Full Results'!C52:AA52)-1))*(C52^2+D52^2+E52^2+F52^2+G52^2+H52^2+I52^2+J52^2+K52^2)),"",(1/((COUNT('Full Results'!C52:AA52))*(COUNT('Full Results'!C52:AA52)-1))*(C52^2+D52^2+E52^2+F52^2+G52^2+H52^2+K52^2)))</f>
        <v/>
      </c>
    </row>
    <row r="53" spans="1:12" ht="24" customHeight="1">
      <c r="A53" s="20" t="str">
        <f>IF(Appraisers!A54 &lt;&gt;"", Appraisers!A54, "")</f>
        <v/>
      </c>
      <c r="B53" s="37" t="str">
        <f>IF(Appraisers!B54 &lt;&gt;"", Appraisers!B54, "")</f>
        <v/>
      </c>
      <c r="C53" s="33">
        <f>COUNTIF(Appraisers!C54,1)+COUNTIF(Appraisers!E54,1)+COUNTIF(Appraisers!G54,1)+COUNTIF(Appraisers!I54,1)+COUNTIF(Appraisers!K54,1)+COUNTIF(Appraisers!M54,1)+COUNTIF(Appraisers!O54,1)+COUNTIF(Appraisers!Q54,1)+COUNTIF(Appraisers!S54,1)+COUNTIF(Appraisers!U54,1)+COUNTIF(Appraisers!W54,1)+COUNTIF(Appraisers!Y54,1)+COUNTIF(Appraisers!AA54,1)+COUNTIF(Appraisers!AC54,1)+COUNTIF(Appraisers!AE54,1)+COUNTIF(Appraisers!AG54,1)+COUNTIF(Appraisers!AI54,1)+COUNTIF(Appraisers!AK54,1)+COUNTIF(Appraisers!AM54,1)+COUNTIF(Appraisers!AO54,1)+COUNTIF(Appraisers!AQ54,1)+COUNTIF(Appraisers!AS54,1)+COUNTIF(Appraisers!AU54,1)+COUNTIF(Appraisers!AW54,1)+COUNTIF(Appraisers!AY54,1)</f>
        <v>0</v>
      </c>
      <c r="D53" s="33">
        <f>COUNTIF(Appraisers!C54,2)+COUNTIF(Appraisers!E54,2)+COUNTIF(Appraisers!G54,2)+COUNTIF(Appraisers!I54,2)+COUNTIF(Appraisers!K54,2)+COUNTIF(Appraisers!M54,2)+COUNTIF(Appraisers!O54,2)+COUNTIF(Appraisers!Q54,2)+COUNTIF(Appraisers!S54,2)+COUNTIF(Appraisers!U54,2)+COUNTIF(Appraisers!W54,2)+COUNTIF(Appraisers!Y54,2)+COUNTIF(Appraisers!AA54,2)+COUNTIF(Appraisers!AC54,2)+COUNTIF(Appraisers!AE54,2)+COUNTIF(Appraisers!AG54,2)+COUNTIF(Appraisers!AI54,2)+COUNTIF(Appraisers!AK54,2)+COUNTIF(Appraisers!AM54,2)+COUNTIF(Appraisers!AO54,2)+COUNTIF(Appraisers!AQ54,2)+COUNTIF(Appraisers!AS54,2)+COUNTIF(Appraisers!AU54,2)+COUNTIF(Appraisers!AW54,2)+COUNTIF(Appraisers!AY54,2)</f>
        <v>0</v>
      </c>
      <c r="E53" s="33">
        <f>COUNTIF(Appraisers!C54,3)+COUNTIF(Appraisers!E54,3)+COUNTIF(Appraisers!G54,3)+COUNTIF(Appraisers!I54,3)+COUNTIF(Appraisers!K54,3)+COUNTIF(Appraisers!M54,3)+COUNTIF(Appraisers!O54,3)+COUNTIF(Appraisers!Q54,3)+COUNTIF(Appraisers!S54,3)+COUNTIF(Appraisers!U54,3)+COUNTIF(Appraisers!W54,3)+COUNTIF(Appraisers!Y54,3)+COUNTIF(Appraisers!AA54,3)+COUNTIF(Appraisers!AC54,3)+COUNTIF(Appraisers!AE54,3)+COUNTIF(Appraisers!AG54,3)+COUNTIF(Appraisers!AI54,3)+COUNTIF(Appraisers!AK54,3)+COUNTIF(Appraisers!AM54,3)+COUNTIF(Appraisers!AO54,3)+COUNTIF(Appraisers!AQ54,3)+COUNTIF(Appraisers!AS54,3)+COUNTIF(Appraisers!AU54,3)+COUNTIF(Appraisers!AW54,3)+COUNTIF(Appraisers!AY54,3)</f>
        <v>0</v>
      </c>
      <c r="F53" s="33">
        <f>COUNTIF(Appraisers!C54,4)+COUNTIF(Appraisers!E54,4)+COUNTIF(Appraisers!G54,4)+COUNTIF(Appraisers!I54,4)+COUNTIF(Appraisers!K54,4)+COUNTIF(Appraisers!M54,4)+COUNTIF(Appraisers!O54,4)+COUNTIF(Appraisers!Q54,4)+COUNTIF(Appraisers!S54,4)+COUNTIF(Appraisers!U54,4)+COUNTIF(Appraisers!W54,4)+COUNTIF(Appraisers!Y54,4)+COUNTIF(Appraisers!AA54,4)+COUNTIF(Appraisers!AC54,4)+COUNTIF(Appraisers!AE54,4)+COUNTIF(Appraisers!AG54,4)+COUNTIF(Appraisers!AI54,4)+COUNTIF(Appraisers!AK54,4)+COUNTIF(Appraisers!AM54,4)+COUNTIF(Appraisers!AO54,4)+COUNTIF(Appraisers!AQ54,4)+COUNTIF(Appraisers!AS54,4)+COUNTIF(Appraisers!AU54,4)+COUNTIF(Appraisers!AW54,4)+COUNTIF(Appraisers!AY54,4)</f>
        <v>0</v>
      </c>
      <c r="G53" s="33">
        <f>COUNTIF(Appraisers!C54,5)+COUNTIF(Appraisers!E54,5)+COUNTIF(Appraisers!G54,5)+COUNTIF(Appraisers!I54,5)+COUNTIF(Appraisers!K54,5)+COUNTIF(Appraisers!M54,5)+COUNTIF(Appraisers!O54,5)+COUNTIF(Appraisers!Q54,5)+COUNTIF(Appraisers!S54,5)+COUNTIF(Appraisers!U54,5)+COUNTIF(Appraisers!W54,5)+COUNTIF(Appraisers!Y54,5)+COUNTIF(Appraisers!AA54,5)+COUNTIF(Appraisers!AC54,5)+COUNTIF(Appraisers!AE54,5)+COUNTIF(Appraisers!AG54,5)+COUNTIF(Appraisers!AI54,5)+COUNTIF(Appraisers!AK54,5)+COUNTIF(Appraisers!AM54,5)+COUNTIF(Appraisers!AO54,5)+COUNTIF(Appraisers!AQ54,5)+COUNTIF(Appraisers!AS54,5)+COUNTIF(Appraisers!AU54,5)+COUNTIF(Appraisers!AW54,5)+COUNTIF(Appraisers!AY54,5)</f>
        <v>0</v>
      </c>
      <c r="H53" s="33">
        <f>COUNTIF(Appraisers!C54,6)+COUNTIF(Appraisers!E54,6)+COUNTIF(Appraisers!G54,6)+COUNTIF(Appraisers!I54,6)+COUNTIF(Appraisers!K54,6)+COUNTIF(Appraisers!M54,6)+COUNTIF(Appraisers!O54,6)+COUNTIF(Appraisers!Q54,6)+COUNTIF(Appraisers!S54,6)+COUNTIF(Appraisers!U54,6)+COUNTIF(Appraisers!W54,6)+COUNTIF(Appraisers!Y54,6)+COUNTIF(Appraisers!AA54,6)+COUNTIF(Appraisers!AC54,6)+COUNTIF(Appraisers!AE54,6)+COUNTIF(Appraisers!AG54,6)+COUNTIF(Appraisers!AI54,6)+COUNTIF(Appraisers!AK54,6)+COUNTIF(Appraisers!AM54,6)+COUNTIF(Appraisers!AO54,6)+COUNTIF(Appraisers!AQ54,6)+COUNTIF(Appraisers!AS54,6)+COUNTIF(Appraisers!AU54,6)+COUNTIF(Appraisers!AW54,6)+COUNTIF(Appraisers!AY54,6)</f>
        <v>0</v>
      </c>
      <c r="I53" s="33">
        <f>COUNTIF(Appraisers!C54,7)+COUNTIF(Appraisers!E54,7)+COUNTIF(Appraisers!G54,7)+COUNTIF(Appraisers!I54,7)+COUNTIF(Appraisers!K54,7)+COUNTIF(Appraisers!M54,7)+COUNTIF(Appraisers!O54,7)+COUNTIF(Appraisers!Q54,7)+COUNTIF(Appraisers!S54,7)+COUNTIF(Appraisers!U54,7)+COUNTIF(Appraisers!W54,7)+COUNTIF(Appraisers!Y54,7)+COUNTIF(Appraisers!AA54,7)+COUNTIF(Appraisers!AC54,7)+COUNTIF(Appraisers!AE54,7)+COUNTIF(Appraisers!AG54,7)+COUNTIF(Appraisers!AI54,7)+COUNTIF(Appraisers!AK54,7)+COUNTIF(Appraisers!AM54,7)+COUNTIF(Appraisers!AO54,7)+COUNTIF(Appraisers!AQ54,7)+COUNTIF(Appraisers!AS54,7)+COUNTIF(Appraisers!AU54,7)+COUNTIF(Appraisers!AW54,7)+COUNTIF(Appraisers!AY54,7)</f>
        <v>0</v>
      </c>
      <c r="J53" s="33">
        <f>COUNTIF(Appraisers!C54,8)+COUNTIF(Appraisers!E54,8)+COUNTIF(Appraisers!G54,8)+COUNTIF(Appraisers!I54,8)+COUNTIF(Appraisers!K54,8)+COUNTIF(Appraisers!M54,8)+COUNTIF(Appraisers!O54,8)+COUNTIF(Appraisers!Q54,8)+COUNTIF(Appraisers!S54,8)+COUNTIF(Appraisers!U54,8)+COUNTIF(Appraisers!W54,8)+COUNTIF(Appraisers!Y54,8)+COUNTIF(Appraisers!AA54,8)+COUNTIF(Appraisers!AC54,8)+COUNTIF(Appraisers!AE54,8)+COUNTIF(Appraisers!AG54,8)+COUNTIF(Appraisers!AI54,8)+COUNTIF(Appraisers!AK54,8)+COUNTIF(Appraisers!AM54,8)+COUNTIF(Appraisers!AO54,8)+COUNTIF(Appraisers!AQ54,8)+COUNTIF(Appraisers!AS54,8)+COUNTIF(Appraisers!AU54,8)+COUNTIF(Appraisers!AW54,8)+COUNTIF(Appraisers!AY54,8)</f>
        <v>0</v>
      </c>
      <c r="K53" s="33">
        <f>COUNTIF(Appraisers!C54,9)+COUNTIF(Appraisers!E54,9)+COUNTIF(Appraisers!G54,9)+COUNTIF(Appraisers!I54,9)+COUNTIF(Appraisers!K54,9)+COUNTIF(Appraisers!M54,9)+COUNTIF(Appraisers!O54,9)+COUNTIF(Appraisers!Q54,9)+COUNTIF(Appraisers!S54,9)+COUNTIF(Appraisers!U54,9)+COUNTIF(Appraisers!W54,9)+COUNTIF(Appraisers!Y54,9)+COUNTIF(Appraisers!AA54,9)+COUNTIF(Appraisers!AC54,9)+COUNTIF(Appraisers!AE54,9)+COUNTIF(Appraisers!AG54,9)+COUNTIF(Appraisers!AI54,9)+COUNTIF(Appraisers!AK54,9)+COUNTIF(Appraisers!AM54,9)+COUNTIF(Appraisers!AO54,9)+COUNTIF(Appraisers!AQ54,9)+COUNTIF(Appraisers!AS54,9)+COUNTIF(Appraisers!AU54,9)+COUNTIF(Appraisers!AW54,9)+COUNTIF(Appraisers!AY54,9)</f>
        <v>0</v>
      </c>
      <c r="L53" s="34" t="str">
        <f>IF(ISERROR(1/((COUNT('Full Results'!C53:AA53))*(COUNT('Full Results'!C53:AA53)-1))*(C53^2+D53^2+E53^2+F53^2+G53^2+H53^2+I53^2+J53^2+K53^2)),"",(1/((COUNT('Full Results'!C53:AA53))*(COUNT('Full Results'!C53:AA53)-1))*(C53^2+D53^2+E53^2+F53^2+G53^2+H53^2+K53^2)))</f>
        <v/>
      </c>
    </row>
    <row r="54" spans="1:12" ht="24" customHeight="1">
      <c r="A54" s="20" t="str">
        <f>IF(Appraisers!A55 &lt;&gt;"", Appraisers!A55, "")</f>
        <v/>
      </c>
      <c r="B54" s="37" t="str">
        <f>IF(Appraisers!B55 &lt;&gt;"", Appraisers!B55, "")</f>
        <v/>
      </c>
      <c r="C54" s="33">
        <f>COUNTIF(Appraisers!C55,1)+COUNTIF(Appraisers!E55,1)+COUNTIF(Appraisers!G55,1)+COUNTIF(Appraisers!I55,1)+COUNTIF(Appraisers!K55,1)+COUNTIF(Appraisers!M55,1)+COUNTIF(Appraisers!O55,1)+COUNTIF(Appraisers!Q55,1)+COUNTIF(Appraisers!S55,1)+COUNTIF(Appraisers!U55,1)+COUNTIF(Appraisers!W55,1)+COUNTIF(Appraisers!Y55,1)+COUNTIF(Appraisers!AA55,1)+COUNTIF(Appraisers!AC55,1)+COUNTIF(Appraisers!AE55,1)+COUNTIF(Appraisers!AG55,1)+COUNTIF(Appraisers!AI55,1)+COUNTIF(Appraisers!AK55,1)+COUNTIF(Appraisers!AM55,1)+COUNTIF(Appraisers!AO55,1)+COUNTIF(Appraisers!AQ55,1)+COUNTIF(Appraisers!AS55,1)+COUNTIF(Appraisers!AU55,1)+COUNTIF(Appraisers!AW55,1)+COUNTIF(Appraisers!AY55,1)</f>
        <v>0</v>
      </c>
      <c r="D54" s="33">
        <f>COUNTIF(Appraisers!C55,2)+COUNTIF(Appraisers!E55,2)+COUNTIF(Appraisers!G55,2)+COUNTIF(Appraisers!I55,2)+COUNTIF(Appraisers!K55,2)+COUNTIF(Appraisers!M55,2)+COUNTIF(Appraisers!O55,2)+COUNTIF(Appraisers!Q55,2)+COUNTIF(Appraisers!S55,2)+COUNTIF(Appraisers!U55,2)+COUNTIF(Appraisers!W55,2)+COUNTIF(Appraisers!Y55,2)+COUNTIF(Appraisers!AA55,2)+COUNTIF(Appraisers!AC55,2)+COUNTIF(Appraisers!AE55,2)+COUNTIF(Appraisers!AG55,2)+COUNTIF(Appraisers!AI55,2)+COUNTIF(Appraisers!AK55,2)+COUNTIF(Appraisers!AM55,2)+COUNTIF(Appraisers!AO55,2)+COUNTIF(Appraisers!AQ55,2)+COUNTIF(Appraisers!AS55,2)+COUNTIF(Appraisers!AU55,2)+COUNTIF(Appraisers!AW55,2)+COUNTIF(Appraisers!AY55,2)</f>
        <v>0</v>
      </c>
      <c r="E54" s="33">
        <f>COUNTIF(Appraisers!C55,3)+COUNTIF(Appraisers!E55,3)+COUNTIF(Appraisers!G55,3)+COUNTIF(Appraisers!I55,3)+COUNTIF(Appraisers!K55,3)+COUNTIF(Appraisers!M55,3)+COUNTIF(Appraisers!O55,3)+COUNTIF(Appraisers!Q55,3)+COUNTIF(Appraisers!S55,3)+COUNTIF(Appraisers!U55,3)+COUNTIF(Appraisers!W55,3)+COUNTIF(Appraisers!Y55,3)+COUNTIF(Appraisers!AA55,3)+COUNTIF(Appraisers!AC55,3)+COUNTIF(Appraisers!AE55,3)+COUNTIF(Appraisers!AG55,3)+COUNTIF(Appraisers!AI55,3)+COUNTIF(Appraisers!AK55,3)+COUNTIF(Appraisers!AM55,3)+COUNTIF(Appraisers!AO55,3)+COUNTIF(Appraisers!AQ55,3)+COUNTIF(Appraisers!AS55,3)+COUNTIF(Appraisers!AU55,3)+COUNTIF(Appraisers!AW55,3)+COUNTIF(Appraisers!AY55,3)</f>
        <v>0</v>
      </c>
      <c r="F54" s="33">
        <f>COUNTIF(Appraisers!C55,4)+COUNTIF(Appraisers!E55,4)+COUNTIF(Appraisers!G55,4)+COUNTIF(Appraisers!I55,4)+COUNTIF(Appraisers!K55,4)+COUNTIF(Appraisers!M55,4)+COUNTIF(Appraisers!O55,4)+COUNTIF(Appraisers!Q55,4)+COUNTIF(Appraisers!S55,4)+COUNTIF(Appraisers!U55,4)+COUNTIF(Appraisers!W55,4)+COUNTIF(Appraisers!Y55,4)+COUNTIF(Appraisers!AA55,4)+COUNTIF(Appraisers!AC55,4)+COUNTIF(Appraisers!AE55,4)+COUNTIF(Appraisers!AG55,4)+COUNTIF(Appraisers!AI55,4)+COUNTIF(Appraisers!AK55,4)+COUNTIF(Appraisers!AM55,4)+COUNTIF(Appraisers!AO55,4)+COUNTIF(Appraisers!AQ55,4)+COUNTIF(Appraisers!AS55,4)+COUNTIF(Appraisers!AU55,4)+COUNTIF(Appraisers!AW55,4)+COUNTIF(Appraisers!AY55,4)</f>
        <v>0</v>
      </c>
      <c r="G54" s="33">
        <f>COUNTIF(Appraisers!C55,5)+COUNTIF(Appraisers!E55,5)+COUNTIF(Appraisers!G55,5)+COUNTIF(Appraisers!I55,5)+COUNTIF(Appraisers!K55,5)+COUNTIF(Appraisers!M55,5)+COUNTIF(Appraisers!O55,5)+COUNTIF(Appraisers!Q55,5)+COUNTIF(Appraisers!S55,5)+COUNTIF(Appraisers!U55,5)+COUNTIF(Appraisers!W55,5)+COUNTIF(Appraisers!Y55,5)+COUNTIF(Appraisers!AA55,5)+COUNTIF(Appraisers!AC55,5)+COUNTIF(Appraisers!AE55,5)+COUNTIF(Appraisers!AG55,5)+COUNTIF(Appraisers!AI55,5)+COUNTIF(Appraisers!AK55,5)+COUNTIF(Appraisers!AM55,5)+COUNTIF(Appraisers!AO55,5)+COUNTIF(Appraisers!AQ55,5)+COUNTIF(Appraisers!AS55,5)+COUNTIF(Appraisers!AU55,5)+COUNTIF(Appraisers!AW55,5)+COUNTIF(Appraisers!AY55,5)</f>
        <v>0</v>
      </c>
      <c r="H54" s="33">
        <f>COUNTIF(Appraisers!C55,6)+COUNTIF(Appraisers!E55,6)+COUNTIF(Appraisers!G55,6)+COUNTIF(Appraisers!I55,6)+COUNTIF(Appraisers!K55,6)+COUNTIF(Appraisers!M55,6)+COUNTIF(Appraisers!O55,6)+COUNTIF(Appraisers!Q55,6)+COUNTIF(Appraisers!S55,6)+COUNTIF(Appraisers!U55,6)+COUNTIF(Appraisers!W55,6)+COUNTIF(Appraisers!Y55,6)+COUNTIF(Appraisers!AA55,6)+COUNTIF(Appraisers!AC55,6)+COUNTIF(Appraisers!AE55,6)+COUNTIF(Appraisers!AG55,6)+COUNTIF(Appraisers!AI55,6)+COUNTIF(Appraisers!AK55,6)+COUNTIF(Appraisers!AM55,6)+COUNTIF(Appraisers!AO55,6)+COUNTIF(Appraisers!AQ55,6)+COUNTIF(Appraisers!AS55,6)+COUNTIF(Appraisers!AU55,6)+COUNTIF(Appraisers!AW55,6)+COUNTIF(Appraisers!AY55,6)</f>
        <v>0</v>
      </c>
      <c r="I54" s="33">
        <f>COUNTIF(Appraisers!C55,7)+COUNTIF(Appraisers!E55,7)+COUNTIF(Appraisers!G55,7)+COUNTIF(Appraisers!I55,7)+COUNTIF(Appraisers!K55,7)+COUNTIF(Appraisers!M55,7)+COUNTIF(Appraisers!O55,7)+COUNTIF(Appraisers!Q55,7)+COUNTIF(Appraisers!S55,7)+COUNTIF(Appraisers!U55,7)+COUNTIF(Appraisers!W55,7)+COUNTIF(Appraisers!Y55,7)+COUNTIF(Appraisers!AA55,7)+COUNTIF(Appraisers!AC55,7)+COUNTIF(Appraisers!AE55,7)+COUNTIF(Appraisers!AG55,7)+COUNTIF(Appraisers!AI55,7)+COUNTIF(Appraisers!AK55,7)+COUNTIF(Appraisers!AM55,7)+COUNTIF(Appraisers!AO55,7)+COUNTIF(Appraisers!AQ55,7)+COUNTIF(Appraisers!AS55,7)+COUNTIF(Appraisers!AU55,7)+COUNTIF(Appraisers!AW55,7)+COUNTIF(Appraisers!AY55,7)</f>
        <v>0</v>
      </c>
      <c r="J54" s="33">
        <f>COUNTIF(Appraisers!C55,8)+COUNTIF(Appraisers!E55,8)+COUNTIF(Appraisers!G55,8)+COUNTIF(Appraisers!I55,8)+COUNTIF(Appraisers!K55,8)+COUNTIF(Appraisers!M55,8)+COUNTIF(Appraisers!O55,8)+COUNTIF(Appraisers!Q55,8)+COUNTIF(Appraisers!S55,8)+COUNTIF(Appraisers!U55,8)+COUNTIF(Appraisers!W55,8)+COUNTIF(Appraisers!Y55,8)+COUNTIF(Appraisers!AA55,8)+COUNTIF(Appraisers!AC55,8)+COUNTIF(Appraisers!AE55,8)+COUNTIF(Appraisers!AG55,8)+COUNTIF(Appraisers!AI55,8)+COUNTIF(Appraisers!AK55,8)+COUNTIF(Appraisers!AM55,8)+COUNTIF(Appraisers!AO55,8)+COUNTIF(Appraisers!AQ55,8)+COUNTIF(Appraisers!AS55,8)+COUNTIF(Appraisers!AU55,8)+COUNTIF(Appraisers!AW55,8)+COUNTIF(Appraisers!AY55,8)</f>
        <v>0</v>
      </c>
      <c r="K54" s="33">
        <f>COUNTIF(Appraisers!C55,9)+COUNTIF(Appraisers!E55,9)+COUNTIF(Appraisers!G55,9)+COUNTIF(Appraisers!I55,9)+COUNTIF(Appraisers!K55,9)+COUNTIF(Appraisers!M55,9)+COUNTIF(Appraisers!O55,9)+COUNTIF(Appraisers!Q55,9)+COUNTIF(Appraisers!S55,9)+COUNTIF(Appraisers!U55,9)+COUNTIF(Appraisers!W55,9)+COUNTIF(Appraisers!Y55,9)+COUNTIF(Appraisers!AA55,9)+COUNTIF(Appraisers!AC55,9)+COUNTIF(Appraisers!AE55,9)+COUNTIF(Appraisers!AG55,9)+COUNTIF(Appraisers!AI55,9)+COUNTIF(Appraisers!AK55,9)+COUNTIF(Appraisers!AM55,9)+COUNTIF(Appraisers!AO55,9)+COUNTIF(Appraisers!AQ55,9)+COUNTIF(Appraisers!AS55,9)+COUNTIF(Appraisers!AU55,9)+COUNTIF(Appraisers!AW55,9)+COUNTIF(Appraisers!AY55,9)</f>
        <v>0</v>
      </c>
      <c r="L54" s="34" t="str">
        <f>IF(ISERROR(1/((COUNT('Full Results'!C54:AA54))*(COUNT('Full Results'!C54:AA54)-1))*(C54^2+D54^2+E54^2+F54^2+G54^2+H54^2+I54^2+J54^2+K54^2)),"",(1/((COUNT('Full Results'!C54:AA54))*(COUNT('Full Results'!C54:AA54)-1))*(C54^2+D54^2+E54^2+F54^2+G54^2+H54^2+K54^2)))</f>
        <v/>
      </c>
    </row>
    <row r="55" spans="1:12" ht="33.6" customHeight="1">
      <c r="A55" s="20" t="str">
        <f>IF(Appraisers!A30 &lt;&gt;"", Appraisers!A30, "")</f>
        <v/>
      </c>
      <c r="B55" s="38" t="s">
        <v>62</v>
      </c>
      <c r="C55" s="37" t="e">
        <f>SUM(C4:C54)/((SUMPRODUCT(--(LEN(B4:B54)&gt;0)))*COUNT(('Full Results'!C4:AA4)))</f>
        <v>#DIV/0!</v>
      </c>
      <c r="D55" s="37" t="e">
        <f>SUM(D4:D54)/((SUMPRODUCT(--(LEN(C4:C54)&gt;0)))*COUNT(('Full Results'!D4:AB4)))</f>
        <v>#DIV/0!</v>
      </c>
      <c r="E55" s="37" t="e">
        <f>SUM(E4:E54)/((SUMPRODUCT(--(LEN(D4:D54)&gt;0)))*COUNT(('Full Results'!E4:AC4)))</f>
        <v>#DIV/0!</v>
      </c>
      <c r="F55" s="37" t="e">
        <f>SUM(F4:F54)/((SUMPRODUCT(--(LEN(E4:E54)&gt;0)))*COUNT(('Full Results'!F4:AD4)))</f>
        <v>#DIV/0!</v>
      </c>
      <c r="G55" s="37" t="e">
        <f>SUM(G4:G54)/((SUMPRODUCT(--(LEN(F4:F54)&gt;0)))*COUNT(('Full Results'!G4:AE4)))</f>
        <v>#DIV/0!</v>
      </c>
      <c r="H55" s="37" t="e">
        <f>SUM(H4:H54)/((SUMPRODUCT(--(LEN(G4:G54)&gt;0)))*COUNT(('Full Results'!H4:AF4)))</f>
        <v>#DIV/0!</v>
      </c>
      <c r="I55" s="37" t="e">
        <f>SUM(I4:I54)/((SUMPRODUCT(--(LEN(H4:H54)&gt;0)))*COUNT(('Full Results'!I4:AG4)))</f>
        <v>#DIV/0!</v>
      </c>
      <c r="J55" s="37" t="e">
        <f>SUM(J4:J54)/((SUMPRODUCT(--(LEN(I4:I54)&gt;0)))*COUNT(('Full Results'!J4:AH4)))</f>
        <v>#DIV/0!</v>
      </c>
      <c r="K55" s="37" t="e">
        <f>SUM(K4:K54)/((SUMPRODUCT(--(LEN(J4:J54)&gt;0)))*COUNT(('Full Results'!K4:AI4)))</f>
        <v>#DIV/0!</v>
      </c>
      <c r="L55" s="37"/>
    </row>
    <row r="56" spans="1:12" ht="33.6" customHeight="1">
      <c r="A56" s="39" t="str">
        <f>IF(Appraisers!A31 &lt;&gt;"", Appraisers!A31, "")</f>
        <v/>
      </c>
    </row>
    <row r="57" spans="1:12" ht="33.6" customHeight="1">
      <c r="A57" s="39" t="str">
        <f>IF(Appraisers!A32 &lt;&gt;"", Appraisers!A32, "")</f>
        <v/>
      </c>
    </row>
    <row r="58" spans="1:12" ht="33.6" customHeight="1">
      <c r="A58" s="39" t="str">
        <f>IF(Appraisers!A33 &lt;&gt;"", Appraisers!A33, "")</f>
        <v/>
      </c>
    </row>
    <row r="59" spans="1:12" ht="33.6" customHeight="1">
      <c r="A59" s="39" t="str">
        <f>IF(Appraisers!A34 &lt;&gt;"", Appraisers!A34, "")</f>
        <v/>
      </c>
    </row>
    <row r="60" spans="1:12" ht="33.6" customHeight="1">
      <c r="A60" s="39" t="str">
        <f>IF(Appraisers!A35 &lt;&gt;"", Appraisers!A35, "")</f>
        <v/>
      </c>
    </row>
    <row r="61" spans="1:12" ht="33.6" customHeight="1">
      <c r="A61" s="39" t="str">
        <f>IF(Appraisers!A36 &lt;&gt;"", Appraisers!A36, "")</f>
        <v/>
      </c>
    </row>
    <row r="62" spans="1:12" ht="33.6" customHeight="1">
      <c r="A62" s="39" t="str">
        <f>IF(Appraisers!A37 &lt;&gt;"", Appraisers!A37, "")</f>
        <v/>
      </c>
    </row>
    <row r="63" spans="1:12" ht="33.6" customHeight="1">
      <c r="A63" s="39" t="str">
        <f>IF(Appraisers!A38 &lt;&gt;"", Appraisers!A38, "")</f>
        <v/>
      </c>
    </row>
    <row r="64" spans="1:12" ht="33.6" customHeight="1">
      <c r="A64" s="39" t="str">
        <f>IF(Appraisers!A39 &lt;&gt;"", Appraisers!A39, "")</f>
        <v/>
      </c>
    </row>
    <row r="65" spans="1:1" ht="33.6" customHeight="1">
      <c r="A65" s="39" t="str">
        <f>IF(Appraisers!A40 &lt;&gt;"", Appraisers!A40, "")</f>
        <v/>
      </c>
    </row>
    <row r="66" spans="1:1" ht="33.6" customHeight="1">
      <c r="A66" s="39" t="str">
        <f>IF(Appraisers!A41 &lt;&gt;"", Appraisers!A41, "")</f>
        <v/>
      </c>
    </row>
    <row r="67" spans="1:1" ht="33.6" customHeight="1">
      <c r="A67" s="39" t="str">
        <f>IF(Appraisers!A42 &lt;&gt;"", Appraisers!A42, "")</f>
        <v/>
      </c>
    </row>
    <row r="68" spans="1:1" ht="33.6" customHeight="1">
      <c r="A68" s="39" t="str">
        <f>IF(Appraisers!A43 &lt;&gt;"", Appraisers!A43, "")</f>
        <v/>
      </c>
    </row>
    <row r="69" spans="1:1" ht="33.6" customHeight="1">
      <c r="A69" s="39" t="str">
        <f>IF(Appraisers!A44 &lt;&gt;"", Appraisers!A44, "")</f>
        <v/>
      </c>
    </row>
    <row r="70" spans="1:1" ht="33.6" customHeight="1">
      <c r="A70" s="39" t="str">
        <f>IF(Appraisers!A45 &lt;&gt;"", Appraisers!A45, "")</f>
        <v/>
      </c>
    </row>
    <row r="71" spans="1:1" ht="33.6" customHeight="1">
      <c r="A71" s="39" t="str">
        <f>IF(Appraisers!A46 &lt;&gt;"", Appraisers!A46, "")</f>
        <v/>
      </c>
    </row>
    <row r="72" spans="1:1" ht="33.6" customHeight="1">
      <c r="A72" s="39" t="str">
        <f>IF(Appraisers!A47 &lt;&gt;"", Appraisers!A47, "")</f>
        <v/>
      </c>
    </row>
    <row r="73" spans="1:1" ht="33.6" customHeight="1">
      <c r="A73" s="39" t="str">
        <f>IF(Appraisers!A48 &lt;&gt;"", Appraisers!A48, "")</f>
        <v/>
      </c>
    </row>
    <row r="74" spans="1:1" ht="33.6" customHeight="1">
      <c r="A74" s="39" t="str">
        <f>IF(Appraisers!A49 &lt;&gt;"", Appraisers!A49, "")</f>
        <v/>
      </c>
    </row>
    <row r="75" spans="1:1" ht="33.6" customHeight="1">
      <c r="A75" s="39" t="str">
        <f>IF(Appraisers!A50 &lt;&gt;"", Appraisers!A50, "")</f>
        <v/>
      </c>
    </row>
    <row r="76" spans="1:1" ht="33.6" customHeight="1">
      <c r="A76" s="39" t="str">
        <f>IF(Appraisers!A51 &lt;&gt;"", Appraisers!A51, "")</f>
        <v/>
      </c>
    </row>
    <row r="77" spans="1:1" ht="33.6" customHeight="1">
      <c r="A77" s="39" t="str">
        <f>IF(Appraisers!A52 &lt;&gt;"", Appraisers!A52, "")</f>
        <v/>
      </c>
    </row>
    <row r="78" spans="1:1" ht="33.6" customHeight="1">
      <c r="A78" s="39" t="str">
        <f>IF(Appraisers!A53 &lt;&gt;"", Appraisers!A53, "")</f>
        <v/>
      </c>
    </row>
    <row r="79" spans="1:1" ht="33.6" customHeight="1">
      <c r="A79" s="39" t="str">
        <f>IF(Appraisers!A54 &lt;&gt;"", Appraisers!A54, "")</f>
        <v/>
      </c>
    </row>
    <row r="80" spans="1:1" ht="33.6" customHeight="1">
      <c r="A80" s="39" t="str">
        <f>IF(Appraisers!A55 &lt;&gt;"", Appraisers!A55, "")</f>
        <v/>
      </c>
    </row>
    <row r="81" ht="33.6" customHeight="1"/>
    <row r="82" ht="33.6" customHeight="1"/>
    <row r="83" ht="33.6" customHeight="1"/>
    <row r="84" ht="33.6" customHeight="1"/>
    <row r="85" ht="33.6" customHeight="1"/>
    <row r="86" ht="33.6" customHeight="1"/>
    <row r="87" ht="33.6" customHeight="1"/>
    <row r="88" ht="33.6" customHeight="1"/>
    <row r="89" ht="33.6" customHeight="1"/>
    <row r="90" ht="33.6" customHeight="1"/>
    <row r="91" ht="33.6" customHeight="1"/>
    <row r="92" ht="33.6" customHeight="1"/>
    <row r="93" ht="33.6" customHeight="1"/>
    <row r="94" ht="33.6" customHeight="1"/>
    <row r="95" ht="33.6" customHeight="1"/>
    <row r="96" ht="33.6" customHeight="1"/>
    <row r="97" ht="33.6" customHeight="1"/>
    <row r="98" ht="33.6" customHeight="1"/>
    <row r="99" ht="33.6" customHeight="1"/>
    <row r="100" ht="33.6" customHeight="1"/>
    <row r="101" ht="33.6" customHeight="1"/>
    <row r="102" ht="33.6" customHeight="1"/>
    <row r="103" ht="33.6" customHeight="1"/>
    <row r="104" ht="33.6" customHeight="1"/>
    <row r="105" ht="33.6" customHeight="1"/>
    <row r="106" ht="33.6" customHeight="1"/>
    <row r="107" ht="33.6" customHeight="1"/>
    <row r="108" ht="33.6" customHeight="1"/>
    <row r="109" ht="33.6" customHeight="1"/>
    <row r="110" ht="33.6" customHeight="1"/>
    <row r="111" ht="33.6" customHeight="1"/>
    <row r="112" ht="33.6" customHeight="1"/>
    <row r="113" ht="33.6" customHeight="1"/>
    <row r="114" ht="33.6" customHeight="1"/>
    <row r="115" ht="33.6" customHeight="1"/>
    <row r="116" ht="33.6" customHeight="1"/>
    <row r="117" ht="33.6" customHeight="1"/>
    <row r="118" ht="33.6" customHeight="1"/>
    <row r="119" ht="33.6" customHeight="1"/>
    <row r="120" ht="33.6" customHeight="1"/>
    <row r="121" ht="33.6" customHeight="1"/>
    <row r="122" ht="33.6" customHeight="1"/>
    <row r="123" ht="33.6" customHeight="1"/>
  </sheetData>
  <sheetProtection algorithmName="SHA-512" hashValue="e4fk3cO47jF1O/rA4ZNA6vtZ8S4GHyTOq2IFvXWelzTYGDJKO9WBUjPHcOL4kUCC4nqQX6ghrmST/BsZbstNiQ==" saltValue="2R5y8bU75UbFL7pcVZOK+Q==" spinCount="100000" sheet="1" selectLockedCells="1" selectUnlockedCells="1"/>
  <mergeCells count="1">
    <mergeCell ref="C2:L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pload Document" ma:contentTypeID="0x010100B318E7FF41F06F4DB68DDA19DEBCAB9F" ma:contentTypeVersion="4" ma:contentTypeDescription="Create a new document." ma:contentTypeScope="" ma:versionID="db5037e0af27a343aa41da892dc0e88e">
  <xsd:schema xmlns:xsd="http://www.w3.org/2001/XMLSchema" xmlns:xs="http://www.w3.org/2001/XMLSchema" xmlns:p="http://schemas.microsoft.com/office/2006/metadata/properties" xmlns:ns1="http://schemas.microsoft.com/sharepoint/v3" xmlns:ns2="5621dd47-367f-405a-808d-e64f97877181" targetNamespace="http://schemas.microsoft.com/office/2006/metadata/properties" ma:root="true" ma:fieldsID="0865f9fb119c5abb945bc7f1e08c7d67" ns1:_="" ns2:_="">
    <xsd:import namespace="http://schemas.microsoft.com/sharepoint/v3"/>
    <xsd:import namespace="5621dd47-367f-405a-808d-e64f97877181"/>
    <xsd:element name="properties">
      <xsd:complexType>
        <xsd:sequence>
          <xsd:element name="documentManagement">
            <xsd:complexType>
              <xsd:all>
                <xsd:element ref="ns2:SharedWithUsers"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9"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0"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621dd47-367f-405a-808d-e64f97877181"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64164B-28F6-4C17-B9E8-621743052F42}"/>
</file>

<file path=customXml/itemProps2.xml><?xml version="1.0" encoding="utf-8"?>
<ds:datastoreItem xmlns:ds="http://schemas.openxmlformats.org/officeDocument/2006/customXml" ds:itemID="{45B27D34-F30F-46C1-A0D2-F372B0F7FA05}"/>
</file>

<file path=customXml/itemProps3.xml><?xml version="1.0" encoding="utf-8"?>
<ds:datastoreItem xmlns:ds="http://schemas.openxmlformats.org/officeDocument/2006/customXml" ds:itemID="{8B9D4A32-81B7-4BFA-8877-9353F91C2A16}"/>
</file>

<file path=docProps/app.xml><?xml version="1.0" encoding="utf-8"?>
<Properties xmlns="http://schemas.openxmlformats.org/officeDocument/2006/extended-properties" xmlns:vt="http://schemas.openxmlformats.org/officeDocument/2006/docPropsVTypes">
  <Application>Microsoft Excel Online</Application>
  <Manager/>
  <Company>WOG ICT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Wai Yee LIM (MOH)</dc:creator>
  <cp:keywords/>
  <dc:description/>
  <cp:lastModifiedBy>Subramanian SHANTHI (MOH)</cp:lastModifiedBy>
  <cp:revision/>
  <dcterms:created xsi:type="dcterms:W3CDTF">2019-01-15T06:10:14Z</dcterms:created>
  <dcterms:modified xsi:type="dcterms:W3CDTF">2026-01-28T08:35:25Z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34c4c7-833e-41e4-b0ab-cdb227a2f6f7_Enabled">
    <vt:lpwstr>true</vt:lpwstr>
  </property>
  <property fmtid="{D5CDD505-2E9C-101B-9397-08002B2CF9AE}" pid="3" name="MSIP_Label_5434c4c7-833e-41e4-b0ab-cdb227a2f6f7_SetDate">
    <vt:lpwstr>2022-03-04T06:18:56Z</vt:lpwstr>
  </property>
  <property fmtid="{D5CDD505-2E9C-101B-9397-08002B2CF9AE}" pid="4" name="MSIP_Label_5434c4c7-833e-41e4-b0ab-cdb227a2f6f7_Method">
    <vt:lpwstr>Privileged</vt:lpwstr>
  </property>
  <property fmtid="{D5CDD505-2E9C-101B-9397-08002B2CF9AE}" pid="5" name="MSIP_Label_5434c4c7-833e-41e4-b0ab-cdb227a2f6f7_Name">
    <vt:lpwstr>Official (Open)</vt:lpwstr>
  </property>
  <property fmtid="{D5CDD505-2E9C-101B-9397-08002B2CF9AE}" pid="6" name="MSIP_Label_5434c4c7-833e-41e4-b0ab-cdb227a2f6f7_SiteId">
    <vt:lpwstr>0b11c524-9a1c-4e1b-84cb-6336aefc2243</vt:lpwstr>
  </property>
  <property fmtid="{D5CDD505-2E9C-101B-9397-08002B2CF9AE}" pid="7" name="MSIP_Label_5434c4c7-833e-41e4-b0ab-cdb227a2f6f7_ActionId">
    <vt:lpwstr>8ccf3674-5c3c-4a1b-a23a-bff7658c5e67</vt:lpwstr>
  </property>
  <property fmtid="{D5CDD505-2E9C-101B-9397-08002B2CF9AE}" pid="8" name="MSIP_Label_5434c4c7-833e-41e4-b0ab-cdb227a2f6f7_ContentBits">
    <vt:lpwstr>0</vt:lpwstr>
  </property>
  <property fmtid="{D5CDD505-2E9C-101B-9397-08002B2CF9AE}" pid="9" name="ContentTypeId">
    <vt:lpwstr>0x010100B318E7FF41F06F4DB68DDA19DEBCAB9F</vt:lpwstr>
  </property>
</Properties>
</file>